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7_2" sheetId="1" r:id="rId1"/>
    <sheet name="Z7_2" sheetId="2" state="hidden" r:id="rId2"/>
  </sheets>
  <definedNames>
    <definedName name="Z7_2">'Z7_2'!$A$1:$L$28</definedName>
    <definedName name="_xlnm.Print_Area" localSheetId="0">'7_2'!$A$1:$P$38</definedName>
  </definedNames>
  <calcPr fullCalcOnLoad="1"/>
</workbook>
</file>

<file path=xl/sharedStrings.xml><?xml version="1.0" encoding="utf-8"?>
<sst xmlns="http://schemas.openxmlformats.org/spreadsheetml/2006/main" count="70" uniqueCount="56">
  <si>
    <t>Таблиця 7.2</t>
  </si>
  <si>
    <t>Результати перегляду апеляційними судами</t>
  </si>
  <si>
    <t>ухвал (постанов) місцевих судів у кримінальних справах</t>
  </si>
  <si>
    <t>№ з/п</t>
  </si>
  <si>
    <t>Область
(регіон)</t>
  </si>
  <si>
    <t>Усього осіб, щодо яких винесено ухвал (постанов), крім окремих ухвал</t>
  </si>
  <si>
    <t>Кількість осіб, щодо яких ухвали (постанови), крім окремих ухвал</t>
  </si>
  <si>
    <t xml:space="preserve">скасовано </t>
  </si>
  <si>
    <t>% питома вага*</t>
  </si>
  <si>
    <t>змінено</t>
  </si>
  <si>
    <t xml:space="preserve">усього скасовано, змінено </t>
  </si>
  <si>
    <t>I півріччя 2012</t>
  </si>
  <si>
    <t>I півріччя 2013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</si>
  <si>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</si>
  <si>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</si>
  <si>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</si>
  <si>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</si>
  <si>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</si>
  <si>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</si>
  <si>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</si>
  <si>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</si>
  <si>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</si>
  <si>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</si>
  <si>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</si>
  <si>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</si>
  <si>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</si>
  <si>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</si>
  <si>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</si>
  <si>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</si>
  <si>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</si>
  <si>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</si>
  <si>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</si>
  <si>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</si>
  <si>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</si>
  <si>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</si>
  <si>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</si>
  <si>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</si>
  <si>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</si>
  <si>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</si>
  <si>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</si>
  <si>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</si>
  <si>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</si>
  <si>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</si>
  <si>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        * % – від кількості осіб, щодо яких винесено постанови (ухвали), окрім окремих ухвал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</si>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</sst>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4" borderId="10" xfId="52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quotePrefix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0" fontId="1" fillId="34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1" fontId="3" fillId="35" borderId="10" xfId="0" applyNumberFormat="1" applyFont="1" applyFill="1" applyBorder="1" applyAlignment="1" applyProtection="1">
      <alignment vertical="center" wrapText="1"/>
      <protection locked="0"/>
    </xf>
    <xf numFmtId="0" fontId="3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 vertical="center"/>
    </xf>
    <xf numFmtId="1" fontId="3" fillId="35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6" customWidth="1"/>
    <col min="2" max="2" width="24.125" style="6" customWidth="1"/>
    <col min="3" max="3" width="8.375" style="6" customWidth="1"/>
    <col min="4" max="4" width="8.625" style="6" customWidth="1"/>
    <col min="5" max="6" width="7.875" style="6" customWidth="1"/>
    <col min="7" max="7" width="8.25390625" style="6" customWidth="1"/>
    <col min="8" max="8" width="8.625" style="6" customWidth="1"/>
    <col min="9" max="9" width="8.375" style="6" customWidth="1"/>
    <col min="10" max="10" width="8.25390625" style="6" customWidth="1"/>
    <col min="11" max="11" width="8.125" style="6" customWidth="1"/>
    <col min="12" max="12" width="8.25390625" style="6" customWidth="1"/>
    <col min="13" max="14" width="8.00390625" style="6" customWidth="1"/>
    <col min="15" max="15" width="7.75390625" style="6" customWidth="1"/>
    <col min="16" max="16" width="8.25390625" style="6" customWidth="1"/>
    <col min="17" max="22" width="4.625" style="6" customWidth="1"/>
    <col min="23" max="16384" width="9.125" style="6" customWidth="1"/>
  </cols>
  <sheetData>
    <row r="1" ht="12.75">
      <c r="O1" s="6" t="s">
        <v>0</v>
      </c>
    </row>
    <row r="2" spans="1:16" ht="13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3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25.5" customHeight="1">
      <c r="A5" s="27" t="s">
        <v>3</v>
      </c>
      <c r="B5" s="28" t="s">
        <v>4</v>
      </c>
      <c r="C5" s="29" t="s">
        <v>5</v>
      </c>
      <c r="D5" s="29"/>
      <c r="E5" s="30" t="s">
        <v>6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4.75" customHeight="1">
      <c r="A6" s="27"/>
      <c r="B6" s="28"/>
      <c r="C6" s="29"/>
      <c r="D6" s="29"/>
      <c r="E6" s="25" t="s">
        <v>7</v>
      </c>
      <c r="F6" s="25"/>
      <c r="G6" s="24" t="s">
        <v>8</v>
      </c>
      <c r="H6" s="24"/>
      <c r="I6" s="25" t="s">
        <v>9</v>
      </c>
      <c r="J6" s="25"/>
      <c r="K6" s="24" t="s">
        <v>8</v>
      </c>
      <c r="L6" s="24"/>
      <c r="M6" s="25" t="s">
        <v>10</v>
      </c>
      <c r="N6" s="25"/>
      <c r="O6" s="24" t="s">
        <v>8</v>
      </c>
      <c r="P6" s="24"/>
    </row>
    <row r="7" spans="1:16" ht="36.75" customHeight="1">
      <c r="A7" s="27"/>
      <c r="B7" s="28"/>
      <c r="C7" s="1" t="s">
        <v>11</v>
      </c>
      <c r="D7" s="1" t="s">
        <v>12</v>
      </c>
      <c r="E7" s="1" t="s">
        <v>11</v>
      </c>
      <c r="F7" s="1" t="s">
        <v>12</v>
      </c>
      <c r="G7" s="2" t="s">
        <v>11</v>
      </c>
      <c r="H7" s="2" t="s">
        <v>12</v>
      </c>
      <c r="I7" s="1" t="s">
        <v>11</v>
      </c>
      <c r="J7" s="1" t="s">
        <v>12</v>
      </c>
      <c r="K7" s="2" t="s">
        <v>11</v>
      </c>
      <c r="L7" s="2" t="s">
        <v>12</v>
      </c>
      <c r="M7" s="1" t="s">
        <v>11</v>
      </c>
      <c r="N7" s="1" t="s">
        <v>12</v>
      </c>
      <c r="O7" s="2" t="s">
        <v>11</v>
      </c>
      <c r="P7" s="2" t="s">
        <v>12</v>
      </c>
    </row>
    <row r="8" spans="1:16" ht="12" customHeight="1">
      <c r="A8" s="10" t="s">
        <v>13</v>
      </c>
      <c r="B8" s="10" t="s">
        <v>14</v>
      </c>
      <c r="C8" s="5">
        <v>1</v>
      </c>
      <c r="D8" s="5">
        <v>2</v>
      </c>
      <c r="E8" s="5">
        <v>3</v>
      </c>
      <c r="F8" s="5">
        <v>4</v>
      </c>
      <c r="G8" s="11">
        <v>5</v>
      </c>
      <c r="H8" s="11">
        <v>6</v>
      </c>
      <c r="I8" s="5">
        <v>7</v>
      </c>
      <c r="J8" s="5">
        <v>8</v>
      </c>
      <c r="K8" s="11">
        <v>9</v>
      </c>
      <c r="L8" s="11">
        <v>10</v>
      </c>
      <c r="M8" s="5">
        <v>11</v>
      </c>
      <c r="N8" s="5">
        <v>12</v>
      </c>
      <c r="O8" s="11">
        <v>13</v>
      </c>
      <c r="P8" s="11">
        <v>14</v>
      </c>
    </row>
    <row r="9" spans="1:27" ht="12" customHeight="1">
      <c r="A9" s="12">
        <v>1</v>
      </c>
      <c r="B9" s="3" t="s">
        <v>15</v>
      </c>
      <c r="C9" s="14">
        <v>7608</v>
      </c>
      <c r="D9" s="14">
        <f>'Z7_2'!A2</f>
        <v>14567</v>
      </c>
      <c r="E9" s="14">
        <v>131</v>
      </c>
      <c r="F9" s="14">
        <f>'Z7_2'!B2</f>
        <v>136</v>
      </c>
      <c r="G9" s="15">
        <f>ROUND(SUM(E9*100/C9),2)</f>
        <v>1.72</v>
      </c>
      <c r="H9" s="16">
        <f>IF(D9=0,IF(F9=0,0,100),R9)</f>
        <v>0.9336170797006933</v>
      </c>
      <c r="I9" s="14">
        <v>0</v>
      </c>
      <c r="J9" s="14">
        <f>'Z7_2'!C2</f>
        <v>22</v>
      </c>
      <c r="K9" s="16">
        <v>0</v>
      </c>
      <c r="L9" s="16">
        <f>IF(D9=0,IF(J9=0,0,100),T9)</f>
        <v>0.1510262923045239</v>
      </c>
      <c r="M9" s="17">
        <v>131</v>
      </c>
      <c r="N9" s="17">
        <f>SUM(F9+J9)</f>
        <v>158</v>
      </c>
      <c r="O9" s="16">
        <v>1.7218717139852786</v>
      </c>
      <c r="P9" s="16">
        <f>IF(D9=0,IF(N9=0,0,100),V9)</f>
        <v>1.0846433720052173</v>
      </c>
      <c r="Q9" s="13">
        <f>SUM(E9*100/C9)</f>
        <v>1.7218717139852786</v>
      </c>
      <c r="R9" s="13">
        <f>SUM(F9*100/D9)</f>
        <v>0.9336170797006933</v>
      </c>
      <c r="S9" s="13">
        <f>SUM(I9*100/C9)</f>
        <v>0</v>
      </c>
      <c r="T9" s="13">
        <f>SUM(J9*100/D9)</f>
        <v>0.1510262923045239</v>
      </c>
      <c r="U9" s="13">
        <f>SUM(M9*100/C9)</f>
        <v>1.7218717139852786</v>
      </c>
      <c r="V9" s="13">
        <f>SUM(N9*100/D9)</f>
        <v>1.0846433720052173</v>
      </c>
      <c r="W9" s="13"/>
      <c r="X9" s="13"/>
      <c r="Y9" s="13"/>
      <c r="Z9" s="13"/>
      <c r="AA9" s="13"/>
    </row>
    <row r="10" spans="1:27" ht="12" customHeight="1">
      <c r="A10" s="12">
        <v>2</v>
      </c>
      <c r="B10" s="3" t="s">
        <v>16</v>
      </c>
      <c r="C10" s="14">
        <v>6937</v>
      </c>
      <c r="D10" s="14">
        <f>'Z7_2'!A3</f>
        <v>10161</v>
      </c>
      <c r="E10" s="14">
        <v>65</v>
      </c>
      <c r="F10" s="14">
        <f>'Z7_2'!B3</f>
        <v>110</v>
      </c>
      <c r="G10" s="15">
        <f aca="true" t="shared" si="0" ref="G10:G36">ROUND(SUM(E10*100/C10),2)</f>
        <v>0.94</v>
      </c>
      <c r="H10" s="16">
        <f aca="true" t="shared" si="1" ref="H10:H36">IF(D10=0,IF(F10=0,0,100),R10)</f>
        <v>1.082570613128629</v>
      </c>
      <c r="I10" s="14">
        <v>9</v>
      </c>
      <c r="J10" s="14">
        <f>'Z7_2'!C3</f>
        <v>1</v>
      </c>
      <c r="K10" s="16">
        <v>0.12973908029407524</v>
      </c>
      <c r="L10" s="16">
        <f aca="true" t="shared" si="2" ref="L10:L36">IF(D10=0,IF(J10=0,0,100),T10)</f>
        <v>0.009841551028442082</v>
      </c>
      <c r="M10" s="17">
        <v>74</v>
      </c>
      <c r="N10" s="17">
        <f>SUM(F10+J10)</f>
        <v>111</v>
      </c>
      <c r="O10" s="16">
        <v>1.0667435490846187</v>
      </c>
      <c r="P10" s="16">
        <f aca="true" t="shared" si="3" ref="P10:P36">IF(D10=0,IF(N10=0,0,100),V10)</f>
        <v>1.0924121641570712</v>
      </c>
      <c r="Q10" s="13">
        <f aca="true" t="shared" si="4" ref="Q10:Q36">SUM(E10*100/C10)</f>
        <v>0.9370044687905434</v>
      </c>
      <c r="R10" s="13">
        <f aca="true" t="shared" si="5" ref="R10:R36">SUM(F10*100/D10)</f>
        <v>1.082570613128629</v>
      </c>
      <c r="S10" s="13">
        <f aca="true" t="shared" si="6" ref="S10:T36">SUM(I10*100/C10)</f>
        <v>0.12973908029407524</v>
      </c>
      <c r="T10" s="13">
        <f t="shared" si="6"/>
        <v>0.009841551028442082</v>
      </c>
      <c r="U10" s="13">
        <f aca="true" t="shared" si="7" ref="U10:V36">SUM(M10*100/C10)</f>
        <v>1.0667435490846187</v>
      </c>
      <c r="V10" s="13">
        <f t="shared" si="7"/>
        <v>1.0924121641570712</v>
      </c>
      <c r="W10" s="13"/>
      <c r="X10" s="13"/>
      <c r="Y10" s="13"/>
      <c r="Z10" s="13"/>
      <c r="AA10" s="13"/>
    </row>
    <row r="11" spans="1:27" ht="12" customHeight="1">
      <c r="A11" s="12">
        <v>3</v>
      </c>
      <c r="B11" s="3" t="s">
        <v>17</v>
      </c>
      <c r="C11" s="14">
        <v>3658</v>
      </c>
      <c r="D11" s="14">
        <f>'Z7_2'!A4</f>
        <v>5567</v>
      </c>
      <c r="E11" s="14">
        <v>19</v>
      </c>
      <c r="F11" s="14">
        <f>'Z7_2'!B4</f>
        <v>28</v>
      </c>
      <c r="G11" s="15">
        <f t="shared" si="0"/>
        <v>0.52</v>
      </c>
      <c r="H11" s="16">
        <f t="shared" si="1"/>
        <v>0.5029638943775822</v>
      </c>
      <c r="I11" s="14">
        <v>2</v>
      </c>
      <c r="J11" s="14">
        <f>'Z7_2'!C4</f>
        <v>3</v>
      </c>
      <c r="K11" s="16">
        <v>0.05467468562055768</v>
      </c>
      <c r="L11" s="16">
        <f t="shared" si="2"/>
        <v>0.05388898868331238</v>
      </c>
      <c r="M11" s="17">
        <v>21</v>
      </c>
      <c r="N11" s="17">
        <f>SUM(F11+J11)</f>
        <v>31</v>
      </c>
      <c r="O11" s="16">
        <v>0.5740841990158556</v>
      </c>
      <c r="P11" s="16">
        <f t="shared" si="3"/>
        <v>0.5568528830608945</v>
      </c>
      <c r="Q11" s="13">
        <f t="shared" si="4"/>
        <v>0.519409513395298</v>
      </c>
      <c r="R11" s="13">
        <f t="shared" si="5"/>
        <v>0.5029638943775822</v>
      </c>
      <c r="S11" s="13">
        <f t="shared" si="6"/>
        <v>0.05467468562055768</v>
      </c>
      <c r="T11" s="13">
        <f t="shared" si="6"/>
        <v>0.05388898868331238</v>
      </c>
      <c r="U11" s="13">
        <f t="shared" si="7"/>
        <v>0.5740841990158556</v>
      </c>
      <c r="V11" s="13">
        <f t="shared" si="7"/>
        <v>0.5568528830608945</v>
      </c>
      <c r="W11" s="13"/>
      <c r="X11" s="13"/>
      <c r="Y11" s="13"/>
      <c r="Z11" s="13"/>
      <c r="AA11" s="13"/>
    </row>
    <row r="12" spans="1:27" ht="12" customHeight="1">
      <c r="A12" s="12">
        <v>4</v>
      </c>
      <c r="B12" s="3" t="s">
        <v>18</v>
      </c>
      <c r="C12" s="14">
        <v>17687</v>
      </c>
      <c r="D12" s="14">
        <f>'Z7_2'!A5</f>
        <v>26887</v>
      </c>
      <c r="E12" s="14">
        <v>163</v>
      </c>
      <c r="F12" s="14">
        <f>'Z7_2'!B5</f>
        <v>258</v>
      </c>
      <c r="G12" s="15">
        <f t="shared" si="0"/>
        <v>0.92</v>
      </c>
      <c r="H12" s="16">
        <f t="shared" si="1"/>
        <v>0.9595715401495146</v>
      </c>
      <c r="I12" s="14">
        <v>1</v>
      </c>
      <c r="J12" s="14">
        <f>'Z7_2'!C5</f>
        <v>12</v>
      </c>
      <c r="K12" s="16">
        <v>0.005653870074065698</v>
      </c>
      <c r="L12" s="16">
        <f t="shared" si="2"/>
        <v>0.04463123442555882</v>
      </c>
      <c r="M12" s="17">
        <v>164</v>
      </c>
      <c r="N12" s="17">
        <f>SUM(F12+J12)</f>
        <v>270</v>
      </c>
      <c r="O12" s="16">
        <v>0.9272346921467745</v>
      </c>
      <c r="P12" s="16">
        <f t="shared" si="3"/>
        <v>1.0042027745750735</v>
      </c>
      <c r="Q12" s="13">
        <f t="shared" si="4"/>
        <v>0.9215808220727087</v>
      </c>
      <c r="R12" s="13">
        <f t="shared" si="5"/>
        <v>0.9595715401495146</v>
      </c>
      <c r="S12" s="13">
        <f t="shared" si="6"/>
        <v>0.005653870074065698</v>
      </c>
      <c r="T12" s="13">
        <f t="shared" si="6"/>
        <v>0.04463123442555882</v>
      </c>
      <c r="U12" s="13">
        <f t="shared" si="7"/>
        <v>0.9272346921467745</v>
      </c>
      <c r="V12" s="13">
        <f t="shared" si="7"/>
        <v>1.0042027745750735</v>
      </c>
      <c r="W12" s="13"/>
      <c r="X12" s="13"/>
      <c r="Y12" s="13"/>
      <c r="Z12" s="13"/>
      <c r="AA12" s="13"/>
    </row>
    <row r="13" spans="1:27" ht="12" customHeight="1">
      <c r="A13" s="12">
        <v>5</v>
      </c>
      <c r="B13" s="3" t="s">
        <v>19</v>
      </c>
      <c r="C13" s="14">
        <v>18137</v>
      </c>
      <c r="D13" s="14">
        <f>'Z7_2'!A6</f>
        <v>26956</v>
      </c>
      <c r="E13" s="14">
        <v>326</v>
      </c>
      <c r="F13" s="14">
        <f>'Z7_2'!B6</f>
        <v>332</v>
      </c>
      <c r="G13" s="15">
        <f t="shared" si="0"/>
        <v>1.8</v>
      </c>
      <c r="H13" s="16">
        <f t="shared" si="1"/>
        <v>1.2316367413562843</v>
      </c>
      <c r="I13" s="14">
        <v>6</v>
      </c>
      <c r="J13" s="14">
        <f>'Z7_2'!C6</f>
        <v>15</v>
      </c>
      <c r="K13" s="16">
        <v>0.03308154601091691</v>
      </c>
      <c r="L13" s="16">
        <f t="shared" si="2"/>
        <v>0.055646238314289956</v>
      </c>
      <c r="M13" s="17">
        <v>332</v>
      </c>
      <c r="N13" s="17">
        <f>SUM(F13+J13)</f>
        <v>347</v>
      </c>
      <c r="O13" s="16">
        <v>1.830512212604069</v>
      </c>
      <c r="P13" s="16">
        <f t="shared" si="3"/>
        <v>1.2872829796705743</v>
      </c>
      <c r="Q13" s="13">
        <f t="shared" si="4"/>
        <v>1.797430666593152</v>
      </c>
      <c r="R13" s="13">
        <f t="shared" si="5"/>
        <v>1.2316367413562843</v>
      </c>
      <c r="S13" s="13">
        <f t="shared" si="6"/>
        <v>0.03308154601091691</v>
      </c>
      <c r="T13" s="13">
        <f t="shared" si="6"/>
        <v>0.055646238314289956</v>
      </c>
      <c r="U13" s="13">
        <f t="shared" si="7"/>
        <v>1.830512212604069</v>
      </c>
      <c r="V13" s="13">
        <f t="shared" si="7"/>
        <v>1.2872829796705743</v>
      </c>
      <c r="W13" s="13"/>
      <c r="X13" s="13"/>
      <c r="Y13" s="13"/>
      <c r="Z13" s="13"/>
      <c r="AA13" s="13"/>
    </row>
    <row r="14" spans="1:27" ht="12" customHeight="1">
      <c r="A14" s="12">
        <v>6</v>
      </c>
      <c r="B14" s="3" t="s">
        <v>20</v>
      </c>
      <c r="C14" s="14">
        <v>5199</v>
      </c>
      <c r="D14" s="14">
        <f>'Z7_2'!A7</f>
        <v>10503</v>
      </c>
      <c r="E14" s="14">
        <v>66</v>
      </c>
      <c r="F14" s="14">
        <f>'Z7_2'!B7</f>
        <v>44</v>
      </c>
      <c r="G14" s="15">
        <f t="shared" si="0"/>
        <v>1.27</v>
      </c>
      <c r="H14" s="16">
        <f t="shared" si="1"/>
        <v>0.41892792535466056</v>
      </c>
      <c r="I14" s="14">
        <v>7</v>
      </c>
      <c r="J14" s="14">
        <f>'Z7_2'!C7</f>
        <v>16</v>
      </c>
      <c r="K14" s="16">
        <v>0.1346412771686863</v>
      </c>
      <c r="L14" s="16">
        <f t="shared" si="2"/>
        <v>0.15233742740169476</v>
      </c>
      <c r="M14" s="17">
        <v>73</v>
      </c>
      <c r="N14" s="17">
        <f aca="true" t="shared" si="8" ref="N14:N35">SUM(F14+J14)</f>
        <v>60</v>
      </c>
      <c r="O14" s="16">
        <v>1.4041161761877283</v>
      </c>
      <c r="P14" s="16">
        <f t="shared" si="3"/>
        <v>0.5712653527563554</v>
      </c>
      <c r="Q14" s="13">
        <f t="shared" si="4"/>
        <v>1.269474899019042</v>
      </c>
      <c r="R14" s="13">
        <f t="shared" si="5"/>
        <v>0.41892792535466056</v>
      </c>
      <c r="S14" s="13">
        <f t="shared" si="6"/>
        <v>0.1346412771686863</v>
      </c>
      <c r="T14" s="13">
        <f t="shared" si="6"/>
        <v>0.15233742740169476</v>
      </c>
      <c r="U14" s="13">
        <f t="shared" si="7"/>
        <v>1.4041161761877283</v>
      </c>
      <c r="V14" s="13">
        <f t="shared" si="7"/>
        <v>0.5712653527563554</v>
      </c>
      <c r="W14" s="13"/>
      <c r="X14" s="13"/>
      <c r="Y14" s="13"/>
      <c r="Z14" s="13"/>
      <c r="AA14" s="13"/>
    </row>
    <row r="15" spans="1:27" ht="12" customHeight="1">
      <c r="A15" s="12">
        <v>7</v>
      </c>
      <c r="B15" s="3" t="s">
        <v>21</v>
      </c>
      <c r="C15" s="14">
        <v>2403</v>
      </c>
      <c r="D15" s="14">
        <f>'Z7_2'!A8</f>
        <v>5287</v>
      </c>
      <c r="E15" s="14">
        <v>63</v>
      </c>
      <c r="F15" s="14">
        <f>'Z7_2'!B8</f>
        <v>99</v>
      </c>
      <c r="G15" s="15">
        <f t="shared" si="0"/>
        <v>2.62</v>
      </c>
      <c r="H15" s="16">
        <f t="shared" si="1"/>
        <v>1.8725174957442785</v>
      </c>
      <c r="I15" s="14">
        <v>1</v>
      </c>
      <c r="J15" s="14">
        <f>'Z7_2'!C8</f>
        <v>4</v>
      </c>
      <c r="K15" s="16">
        <v>0.04161464835622139</v>
      </c>
      <c r="L15" s="16">
        <f t="shared" si="2"/>
        <v>0.07565727255532438</v>
      </c>
      <c r="M15" s="17">
        <v>64</v>
      </c>
      <c r="N15" s="17">
        <f t="shared" si="8"/>
        <v>103</v>
      </c>
      <c r="O15" s="16">
        <v>2.663337494798169</v>
      </c>
      <c r="P15" s="16">
        <f t="shared" si="3"/>
        <v>1.948174768299603</v>
      </c>
      <c r="Q15" s="13">
        <f t="shared" si="4"/>
        <v>2.6217228464419478</v>
      </c>
      <c r="R15" s="13">
        <f t="shared" si="5"/>
        <v>1.8725174957442785</v>
      </c>
      <c r="S15" s="13">
        <f t="shared" si="6"/>
        <v>0.04161464835622139</v>
      </c>
      <c r="T15" s="13">
        <f t="shared" si="6"/>
        <v>0.07565727255532438</v>
      </c>
      <c r="U15" s="13">
        <f t="shared" si="7"/>
        <v>2.663337494798169</v>
      </c>
      <c r="V15" s="13">
        <f t="shared" si="7"/>
        <v>1.948174768299603</v>
      </c>
      <c r="W15" s="13"/>
      <c r="X15" s="13"/>
      <c r="Y15" s="13"/>
      <c r="Z15" s="13"/>
      <c r="AA15" s="13"/>
    </row>
    <row r="16" spans="1:27" ht="12" customHeight="1">
      <c r="A16" s="12">
        <v>8</v>
      </c>
      <c r="B16" s="3" t="s">
        <v>22</v>
      </c>
      <c r="C16" s="14">
        <v>8780</v>
      </c>
      <c r="D16" s="14">
        <f>'Z7_2'!A9</f>
        <v>14026</v>
      </c>
      <c r="E16" s="14">
        <v>113</v>
      </c>
      <c r="F16" s="14">
        <f>'Z7_2'!B9</f>
        <v>89</v>
      </c>
      <c r="G16" s="15">
        <f t="shared" si="0"/>
        <v>1.29</v>
      </c>
      <c r="H16" s="16">
        <f t="shared" si="1"/>
        <v>0.634535861970626</v>
      </c>
      <c r="I16" s="14">
        <v>3</v>
      </c>
      <c r="J16" s="14">
        <f>'Z7_2'!C9</f>
        <v>10</v>
      </c>
      <c r="K16" s="16">
        <v>0.03416856492027335</v>
      </c>
      <c r="L16" s="16">
        <f t="shared" si="2"/>
        <v>0.07129616426636247</v>
      </c>
      <c r="M16" s="17">
        <v>116</v>
      </c>
      <c r="N16" s="17">
        <f t="shared" si="8"/>
        <v>99</v>
      </c>
      <c r="O16" s="16">
        <v>1.3211845102505695</v>
      </c>
      <c r="P16" s="16">
        <f t="shared" si="3"/>
        <v>0.7058320262369885</v>
      </c>
      <c r="Q16" s="13">
        <f t="shared" si="4"/>
        <v>1.287015945330296</v>
      </c>
      <c r="R16" s="13">
        <f t="shared" si="5"/>
        <v>0.634535861970626</v>
      </c>
      <c r="S16" s="13">
        <f t="shared" si="6"/>
        <v>0.03416856492027335</v>
      </c>
      <c r="T16" s="13">
        <f t="shared" si="6"/>
        <v>0.07129616426636247</v>
      </c>
      <c r="U16" s="13">
        <f t="shared" si="7"/>
        <v>1.3211845102505695</v>
      </c>
      <c r="V16" s="13">
        <f t="shared" si="7"/>
        <v>0.7058320262369885</v>
      </c>
      <c r="W16" s="13"/>
      <c r="X16" s="13"/>
      <c r="Y16" s="13"/>
      <c r="Z16" s="13"/>
      <c r="AA16" s="13"/>
    </row>
    <row r="17" spans="1:27" ht="12" customHeight="1">
      <c r="A17" s="12">
        <v>9</v>
      </c>
      <c r="B17" s="3" t="s">
        <v>23</v>
      </c>
      <c r="C17" s="14">
        <v>3824</v>
      </c>
      <c r="D17" s="14">
        <f>'Z7_2'!A10</f>
        <v>5385</v>
      </c>
      <c r="E17" s="14">
        <v>15</v>
      </c>
      <c r="F17" s="14">
        <f>'Z7_2'!B10</f>
        <v>35</v>
      </c>
      <c r="G17" s="15">
        <f t="shared" si="0"/>
        <v>0.39</v>
      </c>
      <c r="H17" s="16">
        <f t="shared" si="1"/>
        <v>0.6499535747446611</v>
      </c>
      <c r="I17" s="14">
        <v>2</v>
      </c>
      <c r="J17" s="14">
        <f>'Z7_2'!C10</f>
        <v>2</v>
      </c>
      <c r="K17" s="16">
        <v>0.05230125523012552</v>
      </c>
      <c r="L17" s="16">
        <f t="shared" si="2"/>
        <v>0.03714020427112349</v>
      </c>
      <c r="M17" s="17">
        <v>17</v>
      </c>
      <c r="N17" s="17">
        <f t="shared" si="8"/>
        <v>37</v>
      </c>
      <c r="O17" s="16">
        <v>0.4445606694560669</v>
      </c>
      <c r="P17" s="16">
        <f t="shared" si="3"/>
        <v>0.6870937790157846</v>
      </c>
      <c r="Q17" s="13">
        <f t="shared" si="4"/>
        <v>0.3922594142259414</v>
      </c>
      <c r="R17" s="13">
        <f t="shared" si="5"/>
        <v>0.6499535747446611</v>
      </c>
      <c r="S17" s="13">
        <f t="shared" si="6"/>
        <v>0.05230125523012552</v>
      </c>
      <c r="T17" s="13">
        <f t="shared" si="6"/>
        <v>0.03714020427112349</v>
      </c>
      <c r="U17" s="13">
        <f t="shared" si="7"/>
        <v>0.4445606694560669</v>
      </c>
      <c r="V17" s="13">
        <f t="shared" si="7"/>
        <v>0.6870937790157846</v>
      </c>
      <c r="W17" s="13"/>
      <c r="X17" s="13"/>
      <c r="Y17" s="13"/>
      <c r="Z17" s="13"/>
      <c r="AA17" s="13"/>
    </row>
    <row r="18" spans="1:27" ht="12" customHeight="1">
      <c r="A18" s="12">
        <v>10</v>
      </c>
      <c r="B18" s="3" t="s">
        <v>24</v>
      </c>
      <c r="C18" s="14">
        <v>5528</v>
      </c>
      <c r="D18" s="14">
        <f>'Z7_2'!A11</f>
        <v>8886</v>
      </c>
      <c r="E18" s="14">
        <v>134</v>
      </c>
      <c r="F18" s="14">
        <f>'Z7_2'!B11</f>
        <v>161</v>
      </c>
      <c r="G18" s="15">
        <f t="shared" si="0"/>
        <v>2.42</v>
      </c>
      <c r="H18" s="16">
        <f t="shared" si="1"/>
        <v>1.8118388476254783</v>
      </c>
      <c r="I18" s="14">
        <v>1</v>
      </c>
      <c r="J18" s="14">
        <f>'Z7_2'!C11</f>
        <v>6</v>
      </c>
      <c r="K18" s="16">
        <v>0.01808972503617945</v>
      </c>
      <c r="L18" s="16">
        <f t="shared" si="2"/>
        <v>0.0675219446320054</v>
      </c>
      <c r="M18" s="17">
        <v>135</v>
      </c>
      <c r="N18" s="17">
        <f t="shared" si="8"/>
        <v>167</v>
      </c>
      <c r="O18" s="16">
        <v>2.4421128798842258</v>
      </c>
      <c r="P18" s="16">
        <f t="shared" si="3"/>
        <v>1.8793607922574838</v>
      </c>
      <c r="Q18" s="13">
        <f t="shared" si="4"/>
        <v>2.4240231548480464</v>
      </c>
      <c r="R18" s="13">
        <f t="shared" si="5"/>
        <v>1.8118388476254783</v>
      </c>
      <c r="S18" s="13">
        <f t="shared" si="6"/>
        <v>0.01808972503617945</v>
      </c>
      <c r="T18" s="13">
        <f t="shared" si="6"/>
        <v>0.0675219446320054</v>
      </c>
      <c r="U18" s="13">
        <f t="shared" si="7"/>
        <v>2.4421128798842258</v>
      </c>
      <c r="V18" s="13">
        <f t="shared" si="7"/>
        <v>1.8793607922574838</v>
      </c>
      <c r="W18" s="13"/>
      <c r="X18" s="13"/>
      <c r="Y18" s="13"/>
      <c r="Z18" s="13"/>
      <c r="AA18" s="13"/>
    </row>
    <row r="19" spans="1:27" ht="12" customHeight="1">
      <c r="A19" s="12">
        <v>11</v>
      </c>
      <c r="B19" s="3" t="s">
        <v>25</v>
      </c>
      <c r="C19" s="14">
        <v>3018</v>
      </c>
      <c r="D19" s="14">
        <f>'Z7_2'!A12</f>
        <v>5877</v>
      </c>
      <c r="E19" s="14">
        <v>65</v>
      </c>
      <c r="F19" s="14">
        <f>'Z7_2'!B12</f>
        <v>118</v>
      </c>
      <c r="G19" s="15">
        <f t="shared" si="0"/>
        <v>2.15</v>
      </c>
      <c r="H19" s="16">
        <f t="shared" si="1"/>
        <v>2.00782712268164</v>
      </c>
      <c r="I19" s="14">
        <v>1</v>
      </c>
      <c r="J19" s="14">
        <f>'Z7_2'!C12</f>
        <v>2</v>
      </c>
      <c r="K19" s="16">
        <v>0.03313452617627568</v>
      </c>
      <c r="L19" s="16">
        <f t="shared" si="2"/>
        <v>0.03403096818104475</v>
      </c>
      <c r="M19" s="17">
        <v>66</v>
      </c>
      <c r="N19" s="17">
        <f t="shared" si="8"/>
        <v>120</v>
      </c>
      <c r="O19" s="16">
        <v>2.1868787276341948</v>
      </c>
      <c r="P19" s="16">
        <f t="shared" si="3"/>
        <v>2.041858090862685</v>
      </c>
      <c r="Q19" s="13">
        <f t="shared" si="4"/>
        <v>2.1537442014579193</v>
      </c>
      <c r="R19" s="13">
        <f t="shared" si="5"/>
        <v>2.00782712268164</v>
      </c>
      <c r="S19" s="13">
        <f t="shared" si="6"/>
        <v>0.03313452617627568</v>
      </c>
      <c r="T19" s="13">
        <f t="shared" si="6"/>
        <v>0.03403096818104475</v>
      </c>
      <c r="U19" s="13">
        <f t="shared" si="7"/>
        <v>2.1868787276341948</v>
      </c>
      <c r="V19" s="13">
        <f t="shared" si="7"/>
        <v>2.041858090862685</v>
      </c>
      <c r="W19" s="13"/>
      <c r="X19" s="13"/>
      <c r="Y19" s="13"/>
      <c r="Z19" s="13"/>
      <c r="AA19" s="13"/>
    </row>
    <row r="20" spans="1:27" ht="12" customHeight="1">
      <c r="A20" s="12">
        <v>12</v>
      </c>
      <c r="B20" s="3" t="s">
        <v>26</v>
      </c>
      <c r="C20" s="14">
        <v>12815</v>
      </c>
      <c r="D20" s="14">
        <f>'Z7_2'!A13</f>
        <v>18573</v>
      </c>
      <c r="E20" s="14">
        <v>178</v>
      </c>
      <c r="F20" s="14">
        <f>'Z7_2'!B13</f>
        <v>157</v>
      </c>
      <c r="G20" s="15">
        <f t="shared" si="0"/>
        <v>1.39</v>
      </c>
      <c r="H20" s="16">
        <f t="shared" si="1"/>
        <v>0.8453130888924784</v>
      </c>
      <c r="I20" s="14">
        <v>8</v>
      </c>
      <c r="J20" s="14">
        <f>'Z7_2'!C13</f>
        <v>11</v>
      </c>
      <c r="K20" s="16">
        <v>0.06242684354272337</v>
      </c>
      <c r="L20" s="16">
        <f t="shared" si="2"/>
        <v>0.059225757820492116</v>
      </c>
      <c r="M20" s="17">
        <v>186</v>
      </c>
      <c r="N20" s="17">
        <f t="shared" si="8"/>
        <v>168</v>
      </c>
      <c r="O20" s="16">
        <v>1.4514241123683185</v>
      </c>
      <c r="P20" s="16">
        <f t="shared" si="3"/>
        <v>0.9045388467129705</v>
      </c>
      <c r="Q20" s="13">
        <f t="shared" si="4"/>
        <v>1.388997268825595</v>
      </c>
      <c r="R20" s="13">
        <f t="shared" si="5"/>
        <v>0.8453130888924784</v>
      </c>
      <c r="S20" s="13">
        <f t="shared" si="6"/>
        <v>0.06242684354272337</v>
      </c>
      <c r="T20" s="13">
        <f t="shared" si="6"/>
        <v>0.059225757820492116</v>
      </c>
      <c r="U20" s="13">
        <f t="shared" si="7"/>
        <v>1.4514241123683185</v>
      </c>
      <c r="V20" s="13">
        <f t="shared" si="7"/>
        <v>0.9045388467129705</v>
      </c>
      <c r="W20" s="13"/>
      <c r="X20" s="13"/>
      <c r="Y20" s="13"/>
      <c r="Z20" s="13"/>
      <c r="AA20" s="13"/>
    </row>
    <row r="21" spans="1:27" ht="12" customHeight="1">
      <c r="A21" s="12">
        <v>13</v>
      </c>
      <c r="B21" s="3" t="s">
        <v>27</v>
      </c>
      <c r="C21" s="14">
        <v>8617</v>
      </c>
      <c r="D21" s="14">
        <f>'Z7_2'!A14</f>
        <v>14857</v>
      </c>
      <c r="E21" s="14">
        <v>82</v>
      </c>
      <c r="F21" s="14">
        <f>'Z7_2'!B14</f>
        <v>67</v>
      </c>
      <c r="G21" s="15">
        <f t="shared" si="0"/>
        <v>0.95</v>
      </c>
      <c r="H21" s="16">
        <f t="shared" si="1"/>
        <v>0.4509658746718718</v>
      </c>
      <c r="I21" s="14">
        <v>0</v>
      </c>
      <c r="J21" s="14">
        <f>'Z7_2'!C14</f>
        <v>2</v>
      </c>
      <c r="K21" s="16">
        <v>0</v>
      </c>
      <c r="L21" s="16">
        <f t="shared" si="2"/>
        <v>0.013461667900652891</v>
      </c>
      <c r="M21" s="17">
        <v>82</v>
      </c>
      <c r="N21" s="17">
        <f t="shared" si="8"/>
        <v>69</v>
      </c>
      <c r="O21" s="16">
        <v>0.9516072879192294</v>
      </c>
      <c r="P21" s="16">
        <f t="shared" si="3"/>
        <v>0.4644275425725247</v>
      </c>
      <c r="Q21" s="13">
        <f t="shared" si="4"/>
        <v>0.9516072879192294</v>
      </c>
      <c r="R21" s="13">
        <f t="shared" si="5"/>
        <v>0.4509658746718718</v>
      </c>
      <c r="S21" s="13">
        <f t="shared" si="6"/>
        <v>0</v>
      </c>
      <c r="T21" s="13">
        <f t="shared" si="6"/>
        <v>0.013461667900652891</v>
      </c>
      <c r="U21" s="13">
        <f t="shared" si="7"/>
        <v>0.9516072879192294</v>
      </c>
      <c r="V21" s="13">
        <f t="shared" si="7"/>
        <v>0.4644275425725247</v>
      </c>
      <c r="W21" s="13"/>
      <c r="X21" s="13"/>
      <c r="Y21" s="13"/>
      <c r="Z21" s="13"/>
      <c r="AA21" s="13"/>
    </row>
    <row r="22" spans="1:27" ht="12" customHeight="1">
      <c r="A22" s="12">
        <v>14</v>
      </c>
      <c r="B22" s="3" t="s">
        <v>28</v>
      </c>
      <c r="C22" s="14">
        <v>5110</v>
      </c>
      <c r="D22" s="14">
        <f>'Z7_2'!A15</f>
        <v>7213</v>
      </c>
      <c r="E22" s="14">
        <v>22</v>
      </c>
      <c r="F22" s="14">
        <f>'Z7_2'!B15</f>
        <v>91</v>
      </c>
      <c r="G22" s="15">
        <f t="shared" si="0"/>
        <v>0.43</v>
      </c>
      <c r="H22" s="16">
        <f t="shared" si="1"/>
        <v>1.2616109801746846</v>
      </c>
      <c r="I22" s="14">
        <v>0</v>
      </c>
      <c r="J22" s="14">
        <f>'Z7_2'!C15</f>
        <v>2</v>
      </c>
      <c r="K22" s="16">
        <v>0</v>
      </c>
      <c r="L22" s="16">
        <f t="shared" si="2"/>
        <v>0.027727713849993067</v>
      </c>
      <c r="M22" s="17">
        <v>22</v>
      </c>
      <c r="N22" s="17">
        <f t="shared" si="8"/>
        <v>93</v>
      </c>
      <c r="O22" s="16">
        <v>0.43052837573385516</v>
      </c>
      <c r="P22" s="16">
        <f t="shared" si="3"/>
        <v>1.2893386940246776</v>
      </c>
      <c r="Q22" s="13">
        <f t="shared" si="4"/>
        <v>0.43052837573385516</v>
      </c>
      <c r="R22" s="13">
        <f t="shared" si="5"/>
        <v>1.2616109801746846</v>
      </c>
      <c r="S22" s="13">
        <f t="shared" si="6"/>
        <v>0</v>
      </c>
      <c r="T22" s="13">
        <f t="shared" si="6"/>
        <v>0.027727713849993067</v>
      </c>
      <c r="U22" s="13">
        <f t="shared" si="7"/>
        <v>0.43052837573385516</v>
      </c>
      <c r="V22" s="13">
        <f t="shared" si="7"/>
        <v>1.2893386940246776</v>
      </c>
      <c r="W22" s="13"/>
      <c r="X22" s="13"/>
      <c r="Y22" s="13"/>
      <c r="Z22" s="13"/>
      <c r="AA22" s="13"/>
    </row>
    <row r="23" spans="1:27" ht="12" customHeight="1">
      <c r="A23" s="12">
        <v>15</v>
      </c>
      <c r="B23" s="3" t="s">
        <v>29</v>
      </c>
      <c r="C23" s="14">
        <v>7759</v>
      </c>
      <c r="D23" s="14">
        <f>'Z7_2'!A16</f>
        <v>17086</v>
      </c>
      <c r="E23" s="14">
        <v>161</v>
      </c>
      <c r="F23" s="14">
        <f>'Z7_2'!B16</f>
        <v>112</v>
      </c>
      <c r="G23" s="15">
        <f t="shared" si="0"/>
        <v>2.08</v>
      </c>
      <c r="H23" s="16">
        <f t="shared" si="1"/>
        <v>0.6555074329860705</v>
      </c>
      <c r="I23" s="14">
        <v>6</v>
      </c>
      <c r="J23" s="14">
        <f>'Z7_2'!C16</f>
        <v>9</v>
      </c>
      <c r="K23" s="16">
        <v>0.07732955277741978</v>
      </c>
      <c r="L23" s="16">
        <f t="shared" si="2"/>
        <v>0.052674704436380664</v>
      </c>
      <c r="M23" s="17">
        <v>167</v>
      </c>
      <c r="N23" s="17">
        <f t="shared" si="8"/>
        <v>121</v>
      </c>
      <c r="O23" s="16">
        <v>2.152339218971517</v>
      </c>
      <c r="P23" s="16">
        <f t="shared" si="3"/>
        <v>0.7081821374224512</v>
      </c>
      <c r="Q23" s="13">
        <f t="shared" si="4"/>
        <v>2.0750096661940973</v>
      </c>
      <c r="R23" s="13">
        <f t="shared" si="5"/>
        <v>0.6555074329860705</v>
      </c>
      <c r="S23" s="13">
        <f t="shared" si="6"/>
        <v>0.07732955277741978</v>
      </c>
      <c r="T23" s="13">
        <f t="shared" si="6"/>
        <v>0.052674704436380664</v>
      </c>
      <c r="U23" s="13">
        <f t="shared" si="7"/>
        <v>2.152339218971517</v>
      </c>
      <c r="V23" s="13">
        <f t="shared" si="7"/>
        <v>0.7081821374224512</v>
      </c>
      <c r="W23" s="13"/>
      <c r="X23" s="13"/>
      <c r="Y23" s="13"/>
      <c r="Z23" s="13"/>
      <c r="AA23" s="13"/>
    </row>
    <row r="24" spans="1:27" ht="12" customHeight="1">
      <c r="A24" s="12">
        <v>16</v>
      </c>
      <c r="B24" s="3" t="s">
        <v>30</v>
      </c>
      <c r="C24" s="14">
        <v>6909</v>
      </c>
      <c r="D24" s="14">
        <f>'Z7_2'!A17</f>
        <v>10116</v>
      </c>
      <c r="E24" s="14">
        <v>67</v>
      </c>
      <c r="F24" s="14">
        <f>'Z7_2'!B17</f>
        <v>73</v>
      </c>
      <c r="G24" s="15">
        <f t="shared" si="0"/>
        <v>0.97</v>
      </c>
      <c r="H24" s="16">
        <f t="shared" si="1"/>
        <v>0.7216291024120206</v>
      </c>
      <c r="I24" s="14">
        <v>1</v>
      </c>
      <c r="J24" s="14">
        <f>'Z7_2'!C17</f>
        <v>4</v>
      </c>
      <c r="K24" s="16">
        <v>0.014473874656245478</v>
      </c>
      <c r="L24" s="16">
        <f t="shared" si="2"/>
        <v>0.039541320680110716</v>
      </c>
      <c r="M24" s="17">
        <v>68</v>
      </c>
      <c r="N24" s="17">
        <f t="shared" si="8"/>
        <v>77</v>
      </c>
      <c r="O24" s="16">
        <v>0.9842234766246925</v>
      </c>
      <c r="P24" s="16">
        <f t="shared" si="3"/>
        <v>0.7611704230921312</v>
      </c>
      <c r="Q24" s="13">
        <f t="shared" si="4"/>
        <v>0.969749601968447</v>
      </c>
      <c r="R24" s="13">
        <f t="shared" si="5"/>
        <v>0.7216291024120206</v>
      </c>
      <c r="S24" s="13">
        <f t="shared" si="6"/>
        <v>0.014473874656245478</v>
      </c>
      <c r="T24" s="13">
        <f t="shared" si="6"/>
        <v>0.039541320680110716</v>
      </c>
      <c r="U24" s="13">
        <f t="shared" si="7"/>
        <v>0.9842234766246925</v>
      </c>
      <c r="V24" s="13">
        <f t="shared" si="7"/>
        <v>0.7611704230921312</v>
      </c>
      <c r="W24" s="13"/>
      <c r="X24" s="13"/>
      <c r="Y24" s="13"/>
      <c r="Z24" s="13"/>
      <c r="AA24" s="13"/>
    </row>
    <row r="25" spans="1:27" ht="12" customHeight="1">
      <c r="A25" s="12">
        <v>17</v>
      </c>
      <c r="B25" s="3" t="s">
        <v>31</v>
      </c>
      <c r="C25" s="14">
        <v>4049</v>
      </c>
      <c r="D25" s="14">
        <f>'Z7_2'!A18</f>
        <v>5945</v>
      </c>
      <c r="E25" s="14">
        <v>51</v>
      </c>
      <c r="F25" s="14">
        <f>'Z7_2'!B18</f>
        <v>48</v>
      </c>
      <c r="G25" s="15">
        <f t="shared" si="0"/>
        <v>1.26</v>
      </c>
      <c r="H25" s="16">
        <f t="shared" si="1"/>
        <v>0.8074011774600505</v>
      </c>
      <c r="I25" s="14">
        <v>1</v>
      </c>
      <c r="J25" s="14">
        <f>'Z7_2'!C18</f>
        <v>1</v>
      </c>
      <c r="K25" s="16">
        <v>0.024697456162015314</v>
      </c>
      <c r="L25" s="16">
        <f t="shared" si="2"/>
        <v>0.01682085786375105</v>
      </c>
      <c r="M25" s="17">
        <v>52</v>
      </c>
      <c r="N25" s="17">
        <f t="shared" si="8"/>
        <v>49</v>
      </c>
      <c r="O25" s="16">
        <v>1.2842677204247963</v>
      </c>
      <c r="P25" s="16">
        <f t="shared" si="3"/>
        <v>0.8242220353238016</v>
      </c>
      <c r="Q25" s="13">
        <f t="shared" si="4"/>
        <v>1.2595702642627808</v>
      </c>
      <c r="R25" s="13">
        <f t="shared" si="5"/>
        <v>0.8074011774600505</v>
      </c>
      <c r="S25" s="13">
        <f t="shared" si="6"/>
        <v>0.024697456162015314</v>
      </c>
      <c r="T25" s="13">
        <f t="shared" si="6"/>
        <v>0.01682085786375105</v>
      </c>
      <c r="U25" s="13">
        <f t="shared" si="7"/>
        <v>1.2842677204247963</v>
      </c>
      <c r="V25" s="13">
        <f t="shared" si="7"/>
        <v>0.8242220353238016</v>
      </c>
      <c r="W25" s="13"/>
      <c r="X25" s="13"/>
      <c r="Y25" s="13"/>
      <c r="Z25" s="13"/>
      <c r="AA25" s="13"/>
    </row>
    <row r="26" spans="1:27" ht="12" customHeight="1">
      <c r="A26" s="12">
        <v>18</v>
      </c>
      <c r="B26" s="3" t="s">
        <v>32</v>
      </c>
      <c r="C26" s="14">
        <v>3866</v>
      </c>
      <c r="D26" s="14">
        <f>'Z7_2'!A19</f>
        <v>6695</v>
      </c>
      <c r="E26" s="14">
        <v>30</v>
      </c>
      <c r="F26" s="14">
        <f>'Z7_2'!B19</f>
        <v>20</v>
      </c>
      <c r="G26" s="15">
        <f t="shared" si="0"/>
        <v>0.78</v>
      </c>
      <c r="H26" s="16">
        <f t="shared" si="1"/>
        <v>0.29873039581777444</v>
      </c>
      <c r="I26" s="14">
        <v>2</v>
      </c>
      <c r="J26" s="14">
        <f>'Z7_2'!C19</f>
        <v>2</v>
      </c>
      <c r="K26" s="16">
        <v>0.05173305742369374</v>
      </c>
      <c r="L26" s="16">
        <f t="shared" si="2"/>
        <v>0.029873039581777446</v>
      </c>
      <c r="M26" s="17">
        <v>32</v>
      </c>
      <c r="N26" s="17">
        <f t="shared" si="8"/>
        <v>22</v>
      </c>
      <c r="O26" s="16">
        <v>0.8277289187790998</v>
      </c>
      <c r="P26" s="16">
        <f t="shared" si="3"/>
        <v>0.3286034353995519</v>
      </c>
      <c r="Q26" s="13">
        <f t="shared" si="4"/>
        <v>0.7759958613554061</v>
      </c>
      <c r="R26" s="13">
        <f t="shared" si="5"/>
        <v>0.29873039581777444</v>
      </c>
      <c r="S26" s="13">
        <f t="shared" si="6"/>
        <v>0.05173305742369374</v>
      </c>
      <c r="T26" s="13">
        <f t="shared" si="6"/>
        <v>0.029873039581777446</v>
      </c>
      <c r="U26" s="13">
        <f t="shared" si="7"/>
        <v>0.8277289187790998</v>
      </c>
      <c r="V26" s="13">
        <f t="shared" si="7"/>
        <v>0.3286034353995519</v>
      </c>
      <c r="W26" s="13"/>
      <c r="X26" s="13"/>
      <c r="Y26" s="13"/>
      <c r="Z26" s="13"/>
      <c r="AA26" s="13"/>
    </row>
    <row r="27" spans="1:27" ht="12" customHeight="1">
      <c r="A27" s="12">
        <v>19</v>
      </c>
      <c r="B27" s="3" t="s">
        <v>33</v>
      </c>
      <c r="C27" s="14">
        <v>3461</v>
      </c>
      <c r="D27" s="14">
        <f>'Z7_2'!A20</f>
        <v>5250</v>
      </c>
      <c r="E27" s="14">
        <v>21</v>
      </c>
      <c r="F27" s="14">
        <f>'Z7_2'!B20</f>
        <v>22</v>
      </c>
      <c r="G27" s="15">
        <f t="shared" si="0"/>
        <v>0.61</v>
      </c>
      <c r="H27" s="16">
        <f t="shared" si="1"/>
        <v>0.41904761904761906</v>
      </c>
      <c r="I27" s="14">
        <v>0</v>
      </c>
      <c r="J27" s="14">
        <f>'Z7_2'!C20</f>
        <v>3</v>
      </c>
      <c r="K27" s="16">
        <v>0</v>
      </c>
      <c r="L27" s="16">
        <f t="shared" si="2"/>
        <v>0.05714285714285714</v>
      </c>
      <c r="M27" s="17">
        <v>21</v>
      </c>
      <c r="N27" s="17">
        <f t="shared" si="8"/>
        <v>25</v>
      </c>
      <c r="O27" s="16">
        <v>0.6067610517191563</v>
      </c>
      <c r="P27" s="16">
        <f t="shared" si="3"/>
        <v>0.47619047619047616</v>
      </c>
      <c r="Q27" s="13">
        <f t="shared" si="4"/>
        <v>0.6067610517191563</v>
      </c>
      <c r="R27" s="13">
        <f t="shared" si="5"/>
        <v>0.41904761904761906</v>
      </c>
      <c r="S27" s="13">
        <f t="shared" si="6"/>
        <v>0</v>
      </c>
      <c r="T27" s="13">
        <f t="shared" si="6"/>
        <v>0.05714285714285714</v>
      </c>
      <c r="U27" s="13">
        <f t="shared" si="7"/>
        <v>0.6067610517191563</v>
      </c>
      <c r="V27" s="13">
        <f t="shared" si="7"/>
        <v>0.47619047619047616</v>
      </c>
      <c r="W27" s="13"/>
      <c r="X27" s="13"/>
      <c r="Y27" s="13"/>
      <c r="Z27" s="13"/>
      <c r="AA27" s="13"/>
    </row>
    <row r="28" spans="1:27" ht="12" customHeight="1">
      <c r="A28" s="12">
        <v>20</v>
      </c>
      <c r="B28" s="3" t="s">
        <v>34</v>
      </c>
      <c r="C28" s="14">
        <v>10544</v>
      </c>
      <c r="D28" s="14">
        <f>'Z7_2'!A21</f>
        <v>20124</v>
      </c>
      <c r="E28" s="14">
        <v>235</v>
      </c>
      <c r="F28" s="14">
        <f>'Z7_2'!B21</f>
        <v>166</v>
      </c>
      <c r="G28" s="15">
        <f t="shared" si="0"/>
        <v>2.23</v>
      </c>
      <c r="H28" s="16">
        <f t="shared" si="1"/>
        <v>0.8248857086066388</v>
      </c>
      <c r="I28" s="14">
        <v>16</v>
      </c>
      <c r="J28" s="14">
        <f>'Z7_2'!C21</f>
        <v>8</v>
      </c>
      <c r="K28" s="16">
        <v>0.15174506828528073</v>
      </c>
      <c r="L28" s="16">
        <f t="shared" si="2"/>
        <v>0.03975352812562115</v>
      </c>
      <c r="M28" s="17">
        <v>251</v>
      </c>
      <c r="N28" s="17">
        <f t="shared" si="8"/>
        <v>174</v>
      </c>
      <c r="O28" s="16">
        <v>2.3805007587253413</v>
      </c>
      <c r="P28" s="16">
        <f t="shared" si="3"/>
        <v>0.86463923673226</v>
      </c>
      <c r="Q28" s="13">
        <f t="shared" si="4"/>
        <v>2.2287556904400607</v>
      </c>
      <c r="R28" s="13">
        <f t="shared" si="5"/>
        <v>0.8248857086066388</v>
      </c>
      <c r="S28" s="13">
        <f t="shared" si="6"/>
        <v>0.15174506828528073</v>
      </c>
      <c r="T28" s="13">
        <f t="shared" si="6"/>
        <v>0.03975352812562115</v>
      </c>
      <c r="U28" s="13">
        <f t="shared" si="7"/>
        <v>2.3805007587253413</v>
      </c>
      <c r="V28" s="13">
        <f t="shared" si="7"/>
        <v>0.86463923673226</v>
      </c>
      <c r="W28" s="13"/>
      <c r="X28" s="13"/>
      <c r="Y28" s="13"/>
      <c r="Z28" s="13"/>
      <c r="AA28" s="13"/>
    </row>
    <row r="29" spans="1:27" ht="12" customHeight="1">
      <c r="A29" s="12">
        <v>21</v>
      </c>
      <c r="B29" s="3" t="s">
        <v>35</v>
      </c>
      <c r="C29" s="14">
        <v>5609</v>
      </c>
      <c r="D29" s="14">
        <f>'Z7_2'!A22</f>
        <v>8991</v>
      </c>
      <c r="E29" s="14">
        <v>165</v>
      </c>
      <c r="F29" s="14">
        <f>'Z7_2'!B22</f>
        <v>102</v>
      </c>
      <c r="G29" s="15">
        <f t="shared" si="0"/>
        <v>2.94</v>
      </c>
      <c r="H29" s="16">
        <f t="shared" si="1"/>
        <v>1.1344678011344678</v>
      </c>
      <c r="I29" s="14">
        <v>1</v>
      </c>
      <c r="J29" s="14">
        <f>'Z7_2'!C22</f>
        <v>4</v>
      </c>
      <c r="K29" s="16">
        <v>0.017828489926903193</v>
      </c>
      <c r="L29" s="16">
        <f t="shared" si="2"/>
        <v>0.04448893337782227</v>
      </c>
      <c r="M29" s="17">
        <v>166</v>
      </c>
      <c r="N29" s="17">
        <f t="shared" si="8"/>
        <v>106</v>
      </c>
      <c r="O29" s="16">
        <v>2.95952932786593</v>
      </c>
      <c r="P29" s="16">
        <f t="shared" si="3"/>
        <v>1.17895673451229</v>
      </c>
      <c r="Q29" s="13">
        <f t="shared" si="4"/>
        <v>2.9417008379390266</v>
      </c>
      <c r="R29" s="13">
        <f t="shared" si="5"/>
        <v>1.1344678011344678</v>
      </c>
      <c r="S29" s="13">
        <f t="shared" si="6"/>
        <v>0.017828489926903193</v>
      </c>
      <c r="T29" s="13">
        <f t="shared" si="6"/>
        <v>0.04448893337782227</v>
      </c>
      <c r="U29" s="13">
        <f t="shared" si="7"/>
        <v>2.95952932786593</v>
      </c>
      <c r="V29" s="13">
        <f t="shared" si="7"/>
        <v>1.17895673451229</v>
      </c>
      <c r="W29" s="13"/>
      <c r="X29" s="13"/>
      <c r="Y29" s="13"/>
      <c r="Z29" s="13"/>
      <c r="AA29" s="13"/>
    </row>
    <row r="30" spans="1:27" ht="12" customHeight="1">
      <c r="A30" s="12">
        <v>22</v>
      </c>
      <c r="B30" s="3" t="s">
        <v>36</v>
      </c>
      <c r="C30" s="14">
        <v>4684</v>
      </c>
      <c r="D30" s="14">
        <f>'Z7_2'!A23</f>
        <v>6345</v>
      </c>
      <c r="E30" s="14">
        <v>56</v>
      </c>
      <c r="F30" s="14">
        <f>'Z7_2'!B23</f>
        <v>49</v>
      </c>
      <c r="G30" s="15">
        <f t="shared" si="0"/>
        <v>1.2</v>
      </c>
      <c r="H30" s="16">
        <f t="shared" si="1"/>
        <v>0.7722616233254531</v>
      </c>
      <c r="I30" s="14">
        <v>0</v>
      </c>
      <c r="J30" s="14">
        <f>'Z7_2'!C23</f>
        <v>2</v>
      </c>
      <c r="K30" s="16">
        <v>0</v>
      </c>
      <c r="L30" s="16">
        <f t="shared" si="2"/>
        <v>0.03152088258471237</v>
      </c>
      <c r="M30" s="17">
        <v>56</v>
      </c>
      <c r="N30" s="17">
        <f t="shared" si="8"/>
        <v>51</v>
      </c>
      <c r="O30" s="16">
        <v>1.1955593509820666</v>
      </c>
      <c r="P30" s="16">
        <f t="shared" si="3"/>
        <v>0.8037825059101655</v>
      </c>
      <c r="Q30" s="13">
        <f t="shared" si="4"/>
        <v>1.1955593509820666</v>
      </c>
      <c r="R30" s="13">
        <f t="shared" si="5"/>
        <v>0.7722616233254531</v>
      </c>
      <c r="S30" s="13">
        <f t="shared" si="6"/>
        <v>0</v>
      </c>
      <c r="T30" s="13">
        <f t="shared" si="6"/>
        <v>0.03152088258471237</v>
      </c>
      <c r="U30" s="13">
        <f t="shared" si="7"/>
        <v>1.1955593509820666</v>
      </c>
      <c r="V30" s="13">
        <f t="shared" si="7"/>
        <v>0.8037825059101655</v>
      </c>
      <c r="W30" s="13"/>
      <c r="X30" s="13"/>
      <c r="Y30" s="13"/>
      <c r="Z30" s="13"/>
      <c r="AA30" s="13"/>
    </row>
    <row r="31" spans="1:27" ht="12" customHeight="1">
      <c r="A31" s="12">
        <v>23</v>
      </c>
      <c r="B31" s="3" t="s">
        <v>37</v>
      </c>
      <c r="C31" s="14">
        <v>5612</v>
      </c>
      <c r="D31" s="14">
        <f>'Z7_2'!A24</f>
        <v>10010</v>
      </c>
      <c r="E31" s="14">
        <v>101</v>
      </c>
      <c r="F31" s="14">
        <f>'Z7_2'!B24</f>
        <v>103</v>
      </c>
      <c r="G31" s="15">
        <f t="shared" si="0"/>
        <v>1.8</v>
      </c>
      <c r="H31" s="16">
        <f t="shared" si="1"/>
        <v>1.028971028971029</v>
      </c>
      <c r="I31" s="14">
        <v>4</v>
      </c>
      <c r="J31" s="14">
        <f>'Z7_2'!C24</f>
        <v>8</v>
      </c>
      <c r="K31" s="16">
        <v>0.07127583749109052</v>
      </c>
      <c r="L31" s="16">
        <f t="shared" si="2"/>
        <v>0.07992007992007992</v>
      </c>
      <c r="M31" s="17">
        <v>105</v>
      </c>
      <c r="N31" s="17">
        <f t="shared" si="8"/>
        <v>111</v>
      </c>
      <c r="O31" s="16">
        <v>1.8709907341411263</v>
      </c>
      <c r="P31" s="16">
        <f t="shared" si="3"/>
        <v>1.1088911088911089</v>
      </c>
      <c r="Q31" s="13">
        <f t="shared" si="4"/>
        <v>1.7997148966500356</v>
      </c>
      <c r="R31" s="13">
        <f t="shared" si="5"/>
        <v>1.028971028971029</v>
      </c>
      <c r="S31" s="13">
        <f t="shared" si="6"/>
        <v>0.07127583749109052</v>
      </c>
      <c r="T31" s="13">
        <f t="shared" si="6"/>
        <v>0.07992007992007992</v>
      </c>
      <c r="U31" s="13">
        <f t="shared" si="7"/>
        <v>1.8709907341411263</v>
      </c>
      <c r="V31" s="13">
        <f t="shared" si="7"/>
        <v>1.1088911088911089</v>
      </c>
      <c r="W31" s="13"/>
      <c r="X31" s="13"/>
      <c r="Y31" s="13"/>
      <c r="Z31" s="13"/>
      <c r="AA31" s="13"/>
    </row>
    <row r="32" spans="1:27" ht="12" customHeight="1">
      <c r="A32" s="12">
        <v>24</v>
      </c>
      <c r="B32" s="3" t="s">
        <v>38</v>
      </c>
      <c r="C32" s="14">
        <v>2385</v>
      </c>
      <c r="D32" s="14">
        <f>'Z7_2'!A25</f>
        <v>3784</v>
      </c>
      <c r="E32" s="14">
        <v>21</v>
      </c>
      <c r="F32" s="14">
        <f>'Z7_2'!B25</f>
        <v>29</v>
      </c>
      <c r="G32" s="15">
        <f t="shared" si="0"/>
        <v>0.88</v>
      </c>
      <c r="H32" s="16">
        <f t="shared" si="1"/>
        <v>0.766384778012685</v>
      </c>
      <c r="I32" s="14">
        <v>5</v>
      </c>
      <c r="J32" s="14">
        <f>'Z7_2'!C25</f>
        <v>3</v>
      </c>
      <c r="K32" s="16">
        <v>0.20964360587002095</v>
      </c>
      <c r="L32" s="16">
        <f t="shared" si="2"/>
        <v>0.07928118393234672</v>
      </c>
      <c r="M32" s="17">
        <v>26</v>
      </c>
      <c r="N32" s="17">
        <f t="shared" si="8"/>
        <v>32</v>
      </c>
      <c r="O32" s="16">
        <v>1.090146750524109</v>
      </c>
      <c r="P32" s="16">
        <f t="shared" si="3"/>
        <v>0.8456659619450317</v>
      </c>
      <c r="Q32" s="13">
        <f t="shared" si="4"/>
        <v>0.8805031446540881</v>
      </c>
      <c r="R32" s="13">
        <f t="shared" si="5"/>
        <v>0.766384778012685</v>
      </c>
      <c r="S32" s="13">
        <f t="shared" si="6"/>
        <v>0.20964360587002095</v>
      </c>
      <c r="T32" s="13">
        <f t="shared" si="6"/>
        <v>0.07928118393234672</v>
      </c>
      <c r="U32" s="13">
        <f t="shared" si="7"/>
        <v>1.090146750524109</v>
      </c>
      <c r="V32" s="13">
        <f t="shared" si="7"/>
        <v>0.8456659619450317</v>
      </c>
      <c r="W32" s="13"/>
      <c r="X32" s="13"/>
      <c r="Y32" s="13"/>
      <c r="Z32" s="13"/>
      <c r="AA32" s="13"/>
    </row>
    <row r="33" spans="1:27" ht="12" customHeight="1">
      <c r="A33" s="12">
        <v>25</v>
      </c>
      <c r="B33" s="3" t="s">
        <v>39</v>
      </c>
      <c r="C33" s="14">
        <v>3612</v>
      </c>
      <c r="D33" s="14">
        <f>'Z7_2'!A26</f>
        <v>5058</v>
      </c>
      <c r="E33" s="14">
        <v>46</v>
      </c>
      <c r="F33" s="14">
        <f>'Z7_2'!B26</f>
        <v>26</v>
      </c>
      <c r="G33" s="15">
        <f t="shared" si="0"/>
        <v>1.27</v>
      </c>
      <c r="H33" s="16">
        <f t="shared" si="1"/>
        <v>0.5140371688414394</v>
      </c>
      <c r="I33" s="14">
        <v>3</v>
      </c>
      <c r="J33" s="14">
        <f>'Z7_2'!C26</f>
        <v>9</v>
      </c>
      <c r="K33" s="16">
        <v>0.08305647840531562</v>
      </c>
      <c r="L33" s="16">
        <f t="shared" si="2"/>
        <v>0.17793594306049823</v>
      </c>
      <c r="M33" s="17">
        <v>49</v>
      </c>
      <c r="N33" s="17">
        <f t="shared" si="8"/>
        <v>35</v>
      </c>
      <c r="O33" s="16">
        <v>1.3565891472868217</v>
      </c>
      <c r="P33" s="16">
        <f t="shared" si="3"/>
        <v>0.6919731119019376</v>
      </c>
      <c r="Q33" s="13">
        <f t="shared" si="4"/>
        <v>1.273532668881506</v>
      </c>
      <c r="R33" s="13">
        <f t="shared" si="5"/>
        <v>0.5140371688414394</v>
      </c>
      <c r="S33" s="13">
        <f t="shared" si="6"/>
        <v>0.08305647840531562</v>
      </c>
      <c r="T33" s="13">
        <f t="shared" si="6"/>
        <v>0.17793594306049823</v>
      </c>
      <c r="U33" s="13">
        <f t="shared" si="7"/>
        <v>1.3565891472868217</v>
      </c>
      <c r="V33" s="13">
        <f t="shared" si="7"/>
        <v>0.6919731119019376</v>
      </c>
      <c r="W33" s="13"/>
      <c r="X33" s="13"/>
      <c r="Y33" s="13"/>
      <c r="Z33" s="13"/>
      <c r="AA33" s="13"/>
    </row>
    <row r="34" spans="1:27" ht="12" customHeight="1">
      <c r="A34" s="12">
        <v>26</v>
      </c>
      <c r="B34" s="3" t="s">
        <v>40</v>
      </c>
      <c r="C34" s="14">
        <v>15102</v>
      </c>
      <c r="D34" s="14">
        <f>'Z7_2'!A27</f>
        <v>25828</v>
      </c>
      <c r="E34" s="14">
        <v>184</v>
      </c>
      <c r="F34" s="14">
        <f>'Z7_2'!B27</f>
        <v>236</v>
      </c>
      <c r="G34" s="15">
        <f t="shared" si="0"/>
        <v>1.22</v>
      </c>
      <c r="H34" s="16">
        <f t="shared" si="1"/>
        <v>0.9137370295803005</v>
      </c>
      <c r="I34" s="14">
        <v>18</v>
      </c>
      <c r="J34" s="14">
        <f>'Z7_2'!C27</f>
        <v>57</v>
      </c>
      <c r="K34" s="16">
        <v>0.11918951132300358</v>
      </c>
      <c r="L34" s="16">
        <f t="shared" si="2"/>
        <v>0.22069072324608952</v>
      </c>
      <c r="M34" s="17">
        <v>202</v>
      </c>
      <c r="N34" s="17">
        <f t="shared" si="8"/>
        <v>293</v>
      </c>
      <c r="O34" s="16">
        <v>1.337571182624818</v>
      </c>
      <c r="P34" s="16">
        <f t="shared" si="3"/>
        <v>1.13442775282639</v>
      </c>
      <c r="Q34" s="13">
        <f t="shared" si="4"/>
        <v>1.2183816713018143</v>
      </c>
      <c r="R34" s="13">
        <f t="shared" si="5"/>
        <v>0.9137370295803005</v>
      </c>
      <c r="S34" s="13">
        <f t="shared" si="6"/>
        <v>0.11918951132300358</v>
      </c>
      <c r="T34" s="13">
        <f t="shared" si="6"/>
        <v>0.22069072324608952</v>
      </c>
      <c r="U34" s="13">
        <f t="shared" si="7"/>
        <v>1.337571182624818</v>
      </c>
      <c r="V34" s="13">
        <f t="shared" si="7"/>
        <v>1.13442775282639</v>
      </c>
      <c r="W34" s="13"/>
      <c r="X34" s="13"/>
      <c r="Y34" s="13"/>
      <c r="Z34" s="13"/>
      <c r="AA34" s="13"/>
    </row>
    <row r="35" spans="1:27" ht="12" customHeight="1">
      <c r="A35" s="12">
        <v>27</v>
      </c>
      <c r="B35" s="3" t="s">
        <v>41</v>
      </c>
      <c r="C35" s="14">
        <v>1601</v>
      </c>
      <c r="D35" s="14">
        <f>'Z7_2'!A28</f>
        <v>3089</v>
      </c>
      <c r="E35" s="14">
        <v>57</v>
      </c>
      <c r="F35" s="14">
        <f>'Z7_2'!B28</f>
        <v>39</v>
      </c>
      <c r="G35" s="15">
        <f t="shared" si="0"/>
        <v>3.56</v>
      </c>
      <c r="H35" s="16">
        <f t="shared" si="1"/>
        <v>1.2625445127873098</v>
      </c>
      <c r="I35" s="14">
        <v>6</v>
      </c>
      <c r="J35" s="14">
        <f>'Z7_2'!C28</f>
        <v>4</v>
      </c>
      <c r="K35" s="16">
        <v>0.3747657713928795</v>
      </c>
      <c r="L35" s="16">
        <f t="shared" si="2"/>
        <v>0.12949174490126256</v>
      </c>
      <c r="M35" s="17">
        <v>63</v>
      </c>
      <c r="N35" s="17">
        <f t="shared" si="8"/>
        <v>43</v>
      </c>
      <c r="O35" s="16">
        <v>3.9350405996252342</v>
      </c>
      <c r="P35" s="16">
        <f t="shared" si="3"/>
        <v>1.3920362576885723</v>
      </c>
      <c r="Q35" s="13">
        <f t="shared" si="4"/>
        <v>3.560274828232355</v>
      </c>
      <c r="R35" s="13">
        <f t="shared" si="5"/>
        <v>1.2625445127873098</v>
      </c>
      <c r="S35" s="13">
        <f t="shared" si="6"/>
        <v>0.3747657713928795</v>
      </c>
      <c r="T35" s="13">
        <f t="shared" si="6"/>
        <v>0.12949174490126256</v>
      </c>
      <c r="U35" s="13">
        <f t="shared" si="7"/>
        <v>3.9350405996252342</v>
      </c>
      <c r="V35" s="13">
        <f t="shared" si="7"/>
        <v>1.3920362576885723</v>
      </c>
      <c r="W35" s="13"/>
      <c r="X35" s="13"/>
      <c r="Y35" s="13"/>
      <c r="Z35" s="13"/>
      <c r="AA35" s="13"/>
    </row>
    <row r="36" spans="1:27" ht="12" customHeight="1">
      <c r="A36" s="18"/>
      <c r="B36" s="19" t="s">
        <v>42</v>
      </c>
      <c r="C36" s="20">
        <v>184514</v>
      </c>
      <c r="D36" s="20">
        <f>SUM(D9:D35)</f>
        <v>303066</v>
      </c>
      <c r="E36" s="20">
        <v>2637</v>
      </c>
      <c r="F36" s="20">
        <f>SUM(F9:F35)</f>
        <v>2750</v>
      </c>
      <c r="G36" s="21">
        <f t="shared" si="0"/>
        <v>1.43</v>
      </c>
      <c r="H36" s="22">
        <f t="shared" si="1"/>
        <v>0.907393109091749</v>
      </c>
      <c r="I36" s="20">
        <v>104</v>
      </c>
      <c r="J36" s="20">
        <f>SUM(J9:J35)</f>
        <v>222</v>
      </c>
      <c r="K36" s="22">
        <v>0.056364286720790836</v>
      </c>
      <c r="L36" s="22">
        <f t="shared" si="2"/>
        <v>0.07325137098849756</v>
      </c>
      <c r="M36" s="23">
        <v>2741</v>
      </c>
      <c r="N36" s="20">
        <f>SUM(N9:N35)</f>
        <v>2972</v>
      </c>
      <c r="O36" s="22">
        <v>1.4855241336700737</v>
      </c>
      <c r="P36" s="22">
        <f t="shared" si="3"/>
        <v>0.9806444800802465</v>
      </c>
      <c r="Q36" s="13">
        <f t="shared" si="4"/>
        <v>1.429159846949283</v>
      </c>
      <c r="R36" s="13">
        <f t="shared" si="5"/>
        <v>0.907393109091749</v>
      </c>
      <c r="S36" s="13">
        <f t="shared" si="6"/>
        <v>0.056364286720790836</v>
      </c>
      <c r="T36" s="13">
        <f t="shared" si="6"/>
        <v>0.07325137098849756</v>
      </c>
      <c r="U36" s="13">
        <f t="shared" si="7"/>
        <v>1.4855241336700737</v>
      </c>
      <c r="V36" s="13">
        <f t="shared" si="7"/>
        <v>0.9806444800802465</v>
      </c>
      <c r="W36" s="13"/>
      <c r="X36" s="13"/>
      <c r="Y36" s="13"/>
      <c r="Z36" s="13"/>
      <c r="AA36" s="13"/>
    </row>
    <row r="37" spans="9:27" ht="12" customHeight="1">
      <c r="I37" s="7"/>
      <c r="M37" s="8"/>
      <c r="N37" s="9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7" ht="12" customHeight="1">
      <c r="B38" s="6" t="s">
        <v>43</v>
      </c>
      <c r="M38" s="9"/>
      <c r="N38" s="9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3:27" ht="12" customHeight="1">
      <c r="C39" s="7"/>
      <c r="E39" s="7"/>
      <c r="M39" s="9"/>
      <c r="N39" s="9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3:27" ht="12" customHeight="1">
      <c r="M40" s="9"/>
      <c r="N40" s="9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3:27" ht="12" customHeight="1">
      <c r="M41" s="9"/>
      <c r="N41" s="9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3:27" ht="12" customHeight="1">
      <c r="M42" s="9"/>
      <c r="N42" s="9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3:27" ht="12" customHeight="1">
      <c r="M43" s="9"/>
      <c r="N43" s="9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3:27" ht="12" customHeight="1">
      <c r="M44" s="9"/>
      <c r="N44" s="9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3:27" ht="12" customHeight="1">
      <c r="M45" s="9"/>
      <c r="N45" s="9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3:27" ht="12" customHeight="1">
      <c r="M46" s="9"/>
      <c r="N46" s="9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3:27" ht="12" customHeight="1">
      <c r="M47" s="9"/>
      <c r="N47" s="9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3:27" ht="12" customHeight="1">
      <c r="M48" s="9"/>
      <c r="N48" s="9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3:27" ht="12" customHeight="1">
      <c r="M49" s="9"/>
      <c r="N49" s="9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3:27" ht="12" customHeight="1">
      <c r="M50" s="9"/>
      <c r="N50" s="9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3:27" ht="12" customHeight="1">
      <c r="M51" s="9"/>
      <c r="N51" s="9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3:27" ht="12" customHeight="1">
      <c r="M52" s="9"/>
      <c r="N52" s="9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3:27" ht="12" customHeight="1">
      <c r="M53" s="9"/>
      <c r="N53" s="9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3:27" ht="12" customHeight="1">
      <c r="M54" s="9"/>
      <c r="N54" s="9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3:27" ht="12" customHeight="1">
      <c r="M55" s="9"/>
      <c r="N55" s="9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3:27" ht="12" customHeight="1">
      <c r="M56" s="9"/>
      <c r="N56" s="9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3:27" ht="12" customHeight="1">
      <c r="M57" s="9"/>
      <c r="N57" s="9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3:27" ht="12" customHeight="1">
      <c r="M58" s="9"/>
      <c r="N58" s="9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3:27" ht="12" customHeight="1">
      <c r="M59" s="9"/>
      <c r="N59" s="9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3:27" ht="12" customHeight="1">
      <c r="M60" s="9"/>
      <c r="N60" s="9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3:27" ht="12" customHeight="1">
      <c r="M61" s="9"/>
      <c r="N61" s="9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3:27" ht="12" customHeight="1">
      <c r="M62" s="9"/>
      <c r="N62" s="9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3:27" ht="12" customHeight="1">
      <c r="M63" s="9"/>
      <c r="N63" s="9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3:27" ht="12" customHeight="1">
      <c r="M64" s="9"/>
      <c r="N64" s="9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3:27" ht="12" customHeight="1">
      <c r="M65" s="9"/>
      <c r="N65" s="9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3:27" ht="12" customHeight="1">
      <c r="M66" s="9"/>
      <c r="N66" s="9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7:27" ht="12" customHeight="1"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7:27" ht="12" customHeight="1"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7:27" ht="12" customHeight="1"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7:27" ht="12" customHeight="1"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7:27" ht="12" customHeight="1"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7:27" ht="12" customHeight="1"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7:27" ht="12" customHeight="1"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7:27" ht="12" customHeight="1"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7:27" ht="12" customHeight="1"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7:27" ht="12" customHeight="1"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7:27" ht="12" customHeight="1"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7:27" ht="12" customHeight="1"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7:27" ht="12" customHeight="1"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7:27" ht="12" customHeight="1"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7:27" ht="12" customHeight="1"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7:27" ht="12" customHeight="1"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7:27" ht="12" customHeight="1"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7:27" ht="12" customHeight="1"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7:27" ht="12" customHeight="1"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7:27" ht="12" customHeight="1"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7:27" ht="12" customHeight="1"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7:27" ht="12" customHeight="1"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7:27" ht="12" customHeight="1"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7:27" ht="12" customHeight="1"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7:27" ht="12" customHeight="1"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7:27" ht="12" customHeight="1"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7:27" ht="12" customHeight="1"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7:27" ht="12" customHeight="1"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7:27" ht="12" customHeight="1"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7:27" ht="12" customHeight="1"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7:27" ht="12" customHeight="1"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7:27" ht="12" customHeight="1"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7:27" ht="12" customHeight="1"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7:27" ht="12" customHeight="1"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7:27" ht="12" customHeight="1"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7:27" ht="12" customHeight="1"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7:27" ht="12" customHeight="1"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7:27" ht="12" customHeight="1"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7:27" ht="12" customHeight="1"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7:27" ht="12" customHeight="1"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7:27" ht="12" customHeight="1"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7:27" ht="12" customHeight="1"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7:27" ht="12" customHeight="1"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7:27" ht="12" customHeight="1"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7:27" ht="12" customHeight="1"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7:27" ht="12" customHeight="1"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7:27" ht="12" customHeight="1"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7:27" ht="12" customHeight="1"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7:27" ht="12" customHeight="1"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7:27" ht="12" customHeight="1"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7:27" ht="12" customHeight="1"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7:27" ht="12" customHeight="1"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7:27" ht="12" customHeight="1"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7:27" ht="12" customHeight="1"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7:27" ht="12" customHeight="1"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7:27" ht="12" customHeight="1"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7:27" ht="12" customHeight="1"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7:27" ht="12" customHeight="1"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7:27" ht="12" customHeight="1"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7:27" ht="12" customHeight="1"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7:27" ht="12" customHeight="1"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7:27" ht="12" customHeight="1"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7:27" ht="12" customHeight="1"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7:27" ht="12" customHeight="1"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7:27" ht="12" customHeight="1"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7:27" ht="12" customHeight="1"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7:27" ht="12" customHeight="1"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7:27" ht="12" customHeight="1"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7:27" ht="12" customHeight="1"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7:27" ht="12" customHeight="1"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7:27" ht="12" customHeight="1"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7:27" ht="12" customHeight="1"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7:27" ht="12" customHeight="1"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7:27" ht="12" customHeight="1"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7:27" ht="12" customHeight="1"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7:27" ht="12" customHeight="1"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7:27" ht="12" customHeight="1"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7:27" ht="12" customHeight="1"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7:27" ht="12" customHeight="1"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7:27" ht="12" customHeight="1"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7:27" ht="12" customHeight="1"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7:27" ht="12" customHeight="1"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7:27" ht="12" customHeight="1"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7:27" ht="12" customHeight="1"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7:27" ht="12" customHeight="1"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7:27" ht="12" customHeight="1"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7:27" ht="12" customHeight="1"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7:27" ht="12" customHeight="1"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7:27" ht="12" customHeight="1"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7:27" ht="12" customHeight="1"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7:27" ht="12" customHeight="1"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7:27" ht="12" customHeight="1"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7:27" ht="12" customHeight="1"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7:27" ht="12" customHeight="1"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7:27" ht="12" customHeight="1"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7:27" ht="12" customHeight="1"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7:27" ht="12" customHeight="1"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7:27" ht="12" customHeight="1"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7:27" ht="12" customHeight="1"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7:27" ht="12" customHeight="1"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7:27" ht="12" customHeight="1"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7:27" ht="12" customHeight="1"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7:27" ht="12" customHeight="1"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7:27" ht="12" customHeight="1"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7:27" ht="12" customHeight="1"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7:27" ht="12" customHeight="1"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7:27" ht="12" customHeight="1"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7:27" ht="12" customHeight="1"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7:27" ht="12" customHeight="1"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7:27" ht="12" customHeight="1"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17:27" ht="12" customHeight="1"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17:27" ht="12" customHeight="1"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7:27" ht="12" customHeight="1"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17:27" ht="12" customHeight="1"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7:27" ht="12" customHeight="1"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7:27" ht="12" customHeight="1"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7:27" ht="12" customHeight="1"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17:27" ht="12" customHeight="1"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17:27" ht="12" customHeight="1"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7:27" ht="12" customHeight="1"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17:27" ht="12" customHeight="1"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17:27" ht="12" customHeight="1"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7:27" ht="12" customHeight="1"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7:27" ht="12" customHeight="1"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7:27" ht="12" customHeight="1"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17:27" ht="12" customHeight="1"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17:27" ht="12" customHeight="1"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7:27" ht="12" customHeight="1"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17:27" ht="12" customHeight="1"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17:27" ht="12" customHeight="1"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7:27" ht="12" customHeight="1"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17:27" ht="12" customHeight="1"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7:27" ht="12" customHeight="1"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17:27" ht="12" customHeight="1"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7:27" ht="12" customHeight="1"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17:27" ht="12" customHeight="1"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17:27" ht="12" customHeight="1"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17:27" ht="12" customHeight="1"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17:27" ht="12" customHeight="1"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17:27" ht="12" customHeight="1"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17:27" ht="12" customHeight="1"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17:27" ht="12" customHeight="1"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17:27" ht="12" customHeight="1"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17:27" ht="12" customHeight="1"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17:27" ht="12" customHeight="1"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17:27" ht="12" customHeight="1"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17:27" ht="12" customHeight="1"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17:27" ht="12" customHeight="1"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17:27" ht="12" customHeight="1"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17:27" ht="12" customHeight="1"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17:27" ht="12" customHeight="1"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17:27" ht="12" customHeight="1"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17:27" ht="12" customHeight="1"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17:27" ht="12" customHeight="1"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17:27" ht="12" customHeight="1"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17:27" ht="12" customHeight="1"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17:27" ht="12" customHeight="1"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17:27" ht="12" customHeight="1"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17:27" ht="12" customHeight="1"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</row>
    <row r="226" spans="17:27" ht="12" customHeight="1"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</row>
    <row r="227" spans="17:27" ht="12" customHeight="1"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17:27" ht="12" customHeight="1"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</row>
    <row r="229" spans="17:27" ht="12" customHeight="1"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</row>
    <row r="230" spans="17:27" ht="12" customHeight="1"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</row>
    <row r="231" spans="17:27" ht="12" customHeight="1"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</row>
    <row r="232" spans="17:27" ht="12" customHeight="1"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</row>
    <row r="233" spans="17:27" ht="12" customHeight="1"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17:27" ht="12" customHeight="1"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17:27" ht="12" customHeight="1"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</row>
    <row r="236" spans="17:27" ht="12" customHeight="1"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</row>
    <row r="237" spans="17:27" ht="12" customHeight="1"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</row>
    <row r="238" spans="17:27" ht="12" customHeight="1"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</row>
    <row r="239" spans="17:27" ht="12" customHeight="1"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</row>
    <row r="240" spans="17:27" ht="12" customHeight="1"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17:27" ht="12" customHeight="1"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</row>
    <row r="242" spans="17:27" ht="12" customHeight="1"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</row>
    <row r="243" spans="17:27" ht="12" customHeight="1"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17:27" ht="12" customHeight="1"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17:27" ht="12" customHeight="1"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</row>
    <row r="246" spans="17:27" ht="12" customHeight="1"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</row>
    <row r="247" spans="17:27" ht="12" customHeight="1"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17:27" ht="12" customHeight="1"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17:27" ht="12" customHeight="1"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17:27" ht="12" customHeight="1"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17:27" ht="12" customHeight="1"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</row>
    <row r="252" spans="17:27" ht="12" customHeight="1"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17:27" ht="12" customHeight="1"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</row>
    <row r="254" spans="17:27" ht="12" customHeight="1"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17:27" ht="12" customHeight="1"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</row>
    <row r="256" spans="17:27" ht="12" customHeight="1"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</row>
    <row r="257" spans="17:27" ht="12" customHeight="1"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</row>
    <row r="258" spans="17:27" ht="12" customHeight="1"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</row>
    <row r="259" spans="17:27" ht="12" customHeight="1"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17:27" ht="12" customHeight="1"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</row>
    <row r="261" spans="17:27" ht="12" customHeight="1"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</row>
    <row r="262" spans="17:27" ht="12" customHeight="1"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</row>
    <row r="263" spans="17:27" ht="12" customHeight="1"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</row>
    <row r="264" spans="17:27" ht="12" customHeight="1"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</row>
    <row r="265" spans="17:27" ht="12" customHeight="1"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</row>
    <row r="266" spans="17:27" ht="12" customHeight="1"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</row>
    <row r="267" spans="17:27" ht="12" customHeight="1"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</row>
    <row r="268" spans="17:27" ht="12" customHeight="1"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</row>
    <row r="269" spans="17:27" ht="12" customHeight="1"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</row>
    <row r="270" spans="17:27" ht="12" customHeight="1"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</row>
    <row r="271" spans="17:27" ht="12" customHeight="1"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</row>
    <row r="272" spans="17:27" ht="12" customHeight="1"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</row>
    <row r="273" spans="17:27" ht="12" customHeight="1"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</row>
    <row r="274" spans="17:27" ht="12" customHeight="1"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</row>
    <row r="275" spans="17:27" ht="12" customHeight="1"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</row>
    <row r="276" spans="17:27" ht="12" customHeight="1"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</row>
    <row r="277" spans="17:27" ht="12" customHeight="1"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</row>
    <row r="278" spans="17:27" ht="12" customHeight="1"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</row>
    <row r="279" spans="17:27" ht="12" customHeight="1"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</row>
    <row r="280" spans="17:27" ht="12" customHeight="1"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</row>
    <row r="281" spans="17:27" ht="12" customHeight="1"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</row>
    <row r="282" spans="17:27" ht="12" customHeight="1"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</row>
    <row r="283" spans="17:27" ht="12" customHeight="1"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</row>
    <row r="284" spans="17:27" ht="12" customHeight="1"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</row>
    <row r="285" spans="17:27" ht="12" customHeight="1"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</row>
    <row r="286" spans="17:27" ht="12" customHeight="1"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17:27" ht="12" customHeight="1"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</row>
    <row r="288" spans="17:27" ht="12" customHeight="1"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</row>
    <row r="289" spans="17:27" ht="12" customHeight="1"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</row>
    <row r="290" spans="17:27" ht="12" customHeight="1"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</row>
    <row r="291" spans="17:27" ht="12" customHeight="1"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</row>
    <row r="292" spans="17:27" ht="12" customHeight="1"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</row>
    <row r="293" spans="17:27" ht="12" customHeight="1"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</row>
    <row r="294" spans="17:27" ht="12" customHeight="1"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</row>
    <row r="295" spans="17:27" ht="12" customHeight="1"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</row>
    <row r="296" spans="17:27" ht="12" customHeight="1"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</row>
    <row r="297" spans="17:27" ht="12" customHeight="1"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</row>
    <row r="298" spans="17:27" ht="12" customHeight="1"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</row>
    <row r="299" spans="17:27" ht="12" customHeight="1"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</row>
    <row r="300" spans="17:27" ht="12" customHeight="1"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</row>
    <row r="301" spans="17:27" ht="12" customHeight="1"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</row>
    <row r="302" spans="17:27" ht="12" customHeight="1"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</row>
    <row r="303" spans="17:27" ht="12" customHeight="1"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</row>
    <row r="304" spans="17:27" ht="12" customHeight="1"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</row>
    <row r="305" spans="17:27" ht="12" customHeight="1"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</row>
    <row r="306" spans="17:27" ht="12" customHeight="1"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</row>
    <row r="307" spans="17:27" ht="12" customHeight="1"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</row>
    <row r="308" spans="17:27" ht="12" customHeight="1"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</row>
    <row r="309" spans="17:27" ht="12" customHeight="1"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</row>
    <row r="310" spans="17:27" ht="12" customHeight="1"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</row>
    <row r="311" spans="17:27" ht="12" customHeight="1"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</row>
    <row r="312" spans="17:27" ht="12" customHeight="1"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</row>
    <row r="313" spans="17:27" ht="12" customHeight="1"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</row>
    <row r="314" spans="17:27" ht="12" customHeight="1"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</row>
    <row r="315" spans="17:27" ht="12" customHeight="1"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</row>
    <row r="316" spans="17:27" ht="12" customHeight="1"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</row>
    <row r="317" spans="17:27" ht="12" customHeight="1"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</row>
    <row r="318" spans="17:27" ht="12" customHeight="1"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</row>
    <row r="319" spans="17:27" ht="12" customHeight="1"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</row>
    <row r="320" spans="17:27" ht="12" customHeight="1"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</row>
    <row r="321" spans="17:27" ht="12" customHeight="1"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</row>
    <row r="322" spans="17:27" ht="12" customHeight="1"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</row>
    <row r="323" spans="17:27" ht="12" customHeight="1"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</row>
    <row r="324" spans="17:27" ht="12" customHeight="1"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</row>
    <row r="325" spans="17:27" ht="12" customHeight="1"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</row>
    <row r="326" spans="17:27" ht="12" customHeight="1"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</row>
    <row r="327" spans="17:27" ht="12" customHeight="1"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</row>
    <row r="328" spans="17:27" ht="12" customHeight="1"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</row>
    <row r="329" spans="17:27" ht="12" customHeight="1"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</row>
    <row r="330" spans="17:27" ht="12" customHeight="1"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</row>
    <row r="331" spans="17:27" ht="12" customHeight="1"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</row>
    <row r="332" spans="17:27" ht="12" customHeight="1"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</row>
    <row r="333" spans="17:27" ht="12" customHeight="1"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</row>
    <row r="334" spans="17:27" ht="12" customHeight="1"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</row>
    <row r="335" spans="17:27" ht="12" customHeight="1"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</row>
    <row r="336" spans="17:27" ht="12" customHeight="1"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</row>
    <row r="337" spans="17:27" ht="12" customHeight="1"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</row>
    <row r="338" spans="17:27" ht="12" customHeight="1"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</row>
    <row r="339" spans="17:27" ht="12" customHeight="1"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</row>
    <row r="340" spans="17:27" ht="12" customHeight="1"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</row>
    <row r="341" spans="17:27" ht="12" customHeight="1"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</row>
    <row r="342" spans="17:27" ht="12" customHeight="1"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</row>
    <row r="343" spans="17:27" ht="12" customHeight="1"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</row>
    <row r="344" spans="17:27" ht="12" customHeight="1"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</row>
    <row r="345" spans="17:27" ht="12" customHeight="1"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</row>
    <row r="346" spans="17:27" ht="12" customHeight="1"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</row>
    <row r="347" spans="17:27" ht="12" customHeight="1"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</row>
    <row r="348" spans="17:27" ht="12" customHeight="1"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</row>
    <row r="349" spans="17:27" ht="12" customHeight="1"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</row>
    <row r="350" spans="17:27" ht="12" customHeight="1"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</row>
    <row r="351" spans="17:27" ht="12" customHeight="1"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</row>
    <row r="352" spans="17:27" ht="12" customHeight="1"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</row>
    <row r="353" spans="17:27" ht="12" customHeight="1"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</row>
    <row r="354" spans="17:27" ht="12" customHeight="1"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</row>
    <row r="355" spans="17:27" ht="12" customHeight="1"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</row>
    <row r="356" spans="17:27" ht="12" customHeight="1"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</row>
    <row r="357" spans="17:27" ht="12" customHeight="1"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</row>
    <row r="358" spans="17:27" ht="12" customHeight="1"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</row>
    <row r="359" spans="17:27" ht="12" customHeight="1"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</row>
    <row r="360" spans="17:27" ht="12" customHeight="1"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</row>
    <row r="361" spans="17:27" ht="12" customHeight="1"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</row>
    <row r="362" spans="17:27" ht="12" customHeight="1"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</row>
    <row r="363" spans="17:27" ht="12" customHeight="1"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</row>
    <row r="364" spans="17:27" ht="12" customHeight="1"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</row>
    <row r="365" spans="17:27" ht="12" customHeight="1"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</row>
    <row r="366" spans="17:27" ht="12" customHeight="1"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</row>
    <row r="367" spans="17:27" ht="12" customHeight="1"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</row>
    <row r="368" spans="17:27" ht="12" customHeight="1"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</row>
    <row r="369" spans="17:27" ht="12" customHeight="1"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</row>
    <row r="370" spans="17:27" ht="12" customHeight="1"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</row>
    <row r="371" spans="17:27" ht="12" customHeight="1"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</row>
    <row r="372" spans="17:27" ht="12" customHeight="1"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</row>
    <row r="373" spans="17:27" ht="12" customHeight="1"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</row>
    <row r="374" spans="17:27" ht="12" customHeight="1"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</row>
    <row r="375" spans="17:27" ht="12" customHeight="1"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</row>
    <row r="376" spans="17:27" ht="12" customHeight="1"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</row>
    <row r="377" spans="17:27" ht="12" customHeight="1"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</row>
    <row r="378" spans="17:27" ht="12" customHeight="1"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</row>
    <row r="379" spans="17:27" ht="12" customHeight="1"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</row>
    <row r="380" spans="17:27" ht="12" customHeight="1"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</row>
    <row r="381" spans="17:27" ht="12" customHeight="1"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</row>
    <row r="382" spans="17:27" ht="12" customHeight="1"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</row>
    <row r="383" spans="17:27" ht="12" customHeight="1"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</row>
    <row r="384" spans="17:27" ht="12" customHeight="1"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</row>
    <row r="385" spans="17:27" ht="12" customHeight="1"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</row>
    <row r="386" spans="17:27" ht="12" customHeight="1"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</row>
    <row r="387" spans="17:27" ht="12" customHeight="1"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</row>
    <row r="388" spans="17:27" ht="12" customHeight="1"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</row>
    <row r="389" spans="17:27" ht="12" customHeight="1"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</row>
    <row r="390" spans="17:27" ht="12" customHeight="1"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</row>
    <row r="391" spans="17:27" ht="12" customHeight="1"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</row>
    <row r="392" spans="17:27" ht="12" customHeight="1"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</row>
    <row r="393" spans="17:27" ht="12" customHeight="1"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</row>
    <row r="394" spans="17:27" ht="12" customHeight="1"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</row>
    <row r="395" spans="17:27" ht="12" customHeight="1"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</row>
    <row r="396" spans="17:27" ht="12" customHeight="1"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</row>
    <row r="397" spans="17:27" ht="12" customHeight="1"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</row>
    <row r="398" spans="17:27" ht="12" customHeight="1"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</row>
    <row r="399" spans="17:27" ht="12" customHeight="1"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</row>
    <row r="400" spans="17:27" ht="12" customHeight="1"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</row>
    <row r="401" spans="17:27" ht="12" customHeight="1"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</row>
    <row r="402" spans="17:27" ht="12" customHeight="1"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</row>
    <row r="403" spans="17:27" ht="12" customHeight="1"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</row>
    <row r="404" spans="17:27" ht="12" customHeight="1"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</row>
    <row r="405" spans="17:27" ht="12" customHeight="1"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</row>
    <row r="406" spans="17:27" ht="12" customHeight="1"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</row>
    <row r="407" spans="17:27" ht="12" customHeight="1"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</row>
    <row r="408" spans="17:27" ht="12" customHeight="1"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</row>
    <row r="409" spans="17:27" ht="12" customHeight="1"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</row>
    <row r="410" spans="17:27" ht="12" customHeight="1"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</row>
    <row r="411" spans="17:27" ht="12" customHeight="1"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</row>
    <row r="412" spans="17:27" ht="12" customHeight="1"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</row>
    <row r="413" spans="17:27" ht="12" customHeight="1"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</row>
    <row r="414" spans="17:27" ht="12" customHeight="1"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</row>
    <row r="415" spans="17:27" ht="12" customHeight="1"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</row>
    <row r="416" spans="17:27" ht="12" customHeight="1"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</row>
    <row r="417" spans="17:27" ht="12" customHeight="1"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</row>
    <row r="418" spans="17:27" ht="12" customHeight="1"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</row>
    <row r="419" spans="17:27" ht="12" customHeight="1"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</row>
    <row r="420" spans="17:27" ht="12" customHeight="1"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</row>
    <row r="421" spans="17:27" ht="12" customHeight="1"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</row>
    <row r="422" spans="17:27" ht="12" customHeight="1"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</row>
    <row r="423" spans="17:27" ht="12" customHeight="1"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</row>
    <row r="424" spans="17:27" ht="12" customHeight="1"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</row>
    <row r="425" spans="17:27" ht="12" customHeight="1"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</row>
    <row r="426" spans="17:27" ht="12" customHeight="1"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</row>
    <row r="427" spans="17:27" ht="12" customHeight="1"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</row>
    <row r="428" spans="17:27" ht="12" customHeight="1"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</row>
    <row r="429" spans="17:27" ht="12" customHeight="1"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</row>
    <row r="430" spans="17:27" ht="12" customHeight="1"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</row>
    <row r="431" spans="17:27" ht="12" customHeight="1"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</row>
    <row r="432" spans="17:27" ht="12" customHeight="1"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</row>
    <row r="433" spans="17:27" ht="12" customHeight="1"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</row>
    <row r="434" spans="17:27" ht="12" customHeight="1"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</row>
    <row r="435" spans="17:27" ht="12" customHeight="1"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</row>
    <row r="436" spans="17:27" ht="12" customHeight="1"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</row>
    <row r="437" spans="17:27" ht="12" customHeight="1"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</row>
    <row r="438" spans="17:27" ht="12" customHeight="1"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</row>
    <row r="439" spans="17:27" ht="12" customHeight="1"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</row>
    <row r="440" spans="17:27" ht="12" customHeight="1"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</row>
    <row r="441" spans="17:27" ht="12" customHeight="1"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</row>
    <row r="442" spans="17:27" ht="12" customHeight="1"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</row>
    <row r="443" spans="17:27" ht="12" customHeight="1"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</row>
    <row r="444" spans="17:27" ht="12" customHeight="1"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</row>
    <row r="445" spans="17:27" ht="12" customHeight="1"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</row>
    <row r="446" spans="17:27" ht="12" customHeight="1"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</row>
    <row r="447" spans="17:27" ht="12" customHeight="1"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</row>
    <row r="448" spans="17:27" ht="12" customHeight="1"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</row>
    <row r="449" spans="17:27" ht="12" customHeight="1"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</row>
    <row r="450" spans="17:27" ht="12" customHeight="1"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</row>
    <row r="451" spans="17:27" ht="12" customHeight="1"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</row>
    <row r="452" spans="17:27" ht="12" customHeight="1"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</row>
    <row r="453" spans="17:27" ht="12" customHeight="1"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</row>
    <row r="454" spans="17:27" ht="12" customHeight="1"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</row>
    <row r="455" spans="17:27" ht="12" customHeight="1"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</row>
    <row r="456" spans="17:27" ht="12" customHeight="1"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</row>
    <row r="457" spans="17:27" ht="12" customHeight="1"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</row>
    <row r="458" spans="17:27" ht="12" customHeight="1"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</row>
    <row r="459" spans="17:27" ht="12" customHeight="1"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</row>
    <row r="460" spans="17:27" ht="12" customHeight="1"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</row>
    <row r="461" spans="17:27" ht="12" customHeight="1"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</row>
    <row r="462" spans="17:27" ht="12" customHeight="1"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</row>
    <row r="463" spans="17:27" ht="12" customHeight="1"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</row>
    <row r="464" spans="17:27" ht="12" customHeight="1"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</row>
    <row r="465" spans="17:27" ht="12" customHeight="1"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</row>
    <row r="466" spans="17:27" ht="12" customHeight="1"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</row>
    <row r="467" spans="17:27" ht="12" customHeight="1"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</row>
    <row r="468" spans="17:27" ht="12" customHeight="1"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</row>
    <row r="469" spans="17:27" ht="12" customHeight="1"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</row>
    <row r="470" spans="17:27" ht="12" customHeight="1"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</row>
    <row r="471" spans="17:27" ht="12" customHeight="1"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</row>
    <row r="472" spans="17:27" ht="12" customHeight="1"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</row>
    <row r="473" spans="17:27" ht="12" customHeight="1"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</row>
    <row r="474" spans="17:27" ht="12" customHeight="1"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</row>
    <row r="475" spans="17:27" ht="12" customHeight="1"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</row>
    <row r="476" spans="17:27" ht="12" customHeight="1"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</row>
    <row r="477" spans="17:27" ht="12" customHeight="1"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</row>
    <row r="478" spans="17:27" ht="12" customHeight="1"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</row>
    <row r="479" spans="17:27" ht="12" customHeight="1"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</row>
    <row r="480" spans="17:27" ht="12" customHeight="1"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</row>
    <row r="481" spans="17:27" ht="12" customHeight="1"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</row>
    <row r="482" spans="17:27" ht="12" customHeight="1"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</row>
    <row r="483" spans="17:27" ht="12" customHeight="1"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</row>
    <row r="484" spans="17:27" ht="12" customHeight="1"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</row>
    <row r="485" spans="17:27" ht="12" customHeight="1"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</row>
    <row r="486" spans="17:27" ht="12" customHeight="1"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</row>
    <row r="487" spans="17:27" ht="12" customHeight="1"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</row>
    <row r="488" spans="17:27" ht="12" customHeight="1"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</row>
    <row r="489" spans="17:27" ht="12" customHeight="1"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</row>
    <row r="490" spans="17:27" ht="12" customHeight="1"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</row>
    <row r="491" spans="17:27" ht="12" customHeight="1"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</row>
    <row r="492" spans="17:27" ht="12" customHeight="1"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</row>
    <row r="493" spans="17:27" ht="12" customHeight="1"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</row>
    <row r="494" spans="17:27" ht="12" customHeight="1"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</row>
    <row r="495" spans="17:27" ht="12" customHeight="1"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</row>
    <row r="496" spans="17:27" ht="12" customHeight="1"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</row>
    <row r="497" spans="17:27" ht="12" customHeight="1"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</row>
    <row r="498" spans="17:27" ht="12" customHeight="1"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</row>
    <row r="499" spans="17:27" ht="12" customHeight="1"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</row>
    <row r="500" spans="17:27" ht="12" customHeight="1"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</row>
    <row r="501" spans="17:27" ht="12" customHeight="1"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</row>
    <row r="502" spans="17:27" ht="12" customHeight="1"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</row>
    <row r="503" spans="17:27" ht="12" customHeight="1"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</row>
    <row r="504" spans="17:27" ht="12" customHeight="1"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</row>
    <row r="505" spans="17:27" ht="12" customHeight="1"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</row>
    <row r="506" spans="17:27" ht="12" customHeight="1"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</row>
    <row r="507" spans="17:27" ht="12" customHeight="1"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</row>
    <row r="508" spans="17:27" ht="12" customHeight="1"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</row>
    <row r="509" spans="17:27" ht="12" customHeight="1"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</row>
    <row r="510" spans="17:27" ht="12" customHeight="1"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</row>
    <row r="511" spans="17:27" ht="12" customHeight="1"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</row>
    <row r="512" spans="17:27" ht="12" customHeight="1"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</row>
    <row r="513" ht="12" customHeight="1"/>
    <row r="514" ht="12" customHeight="1"/>
    <row r="515" ht="12" customHeight="1"/>
  </sheetData>
  <sheetProtection/>
  <mergeCells count="13">
    <mergeCell ref="C5:D6"/>
    <mergeCell ref="E5:P5"/>
    <mergeCell ref="E6:F6"/>
    <mergeCell ref="G6:H6"/>
    <mergeCell ref="I6:J6"/>
    <mergeCell ref="K6:L6"/>
    <mergeCell ref="M6:N6"/>
    <mergeCell ref="O6:P6"/>
    <mergeCell ref="A2:P2"/>
    <mergeCell ref="A3:P3"/>
    <mergeCell ref="A4:P4"/>
    <mergeCell ref="A5:A7"/>
    <mergeCell ref="B5:B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 s="4" t="s">
        <v>44</v>
      </c>
      <c r="B1" s="4" t="s">
        <v>45</v>
      </c>
      <c r="C1" s="4" t="s">
        <v>46</v>
      </c>
      <c r="D1" s="4" t="s">
        <v>47</v>
      </c>
      <c r="E1" s="4" t="s">
        <v>48</v>
      </c>
      <c r="F1" s="4" t="s">
        <v>49</v>
      </c>
      <c r="G1" s="4" t="s">
        <v>50</v>
      </c>
      <c r="H1" s="4" t="s">
        <v>51</v>
      </c>
      <c r="I1" s="4" t="s">
        <v>52</v>
      </c>
      <c r="J1" s="4" t="s">
        <v>53</v>
      </c>
      <c r="K1" s="4" t="s">
        <v>54</v>
      </c>
      <c r="L1" s="4" t="s">
        <v>55</v>
      </c>
    </row>
    <row r="2" spans="1:3" ht="12.75">
      <c r="A2" s="4">
        <v>14567</v>
      </c>
      <c r="B2" s="4">
        <v>136</v>
      </c>
      <c r="C2" s="4">
        <v>22</v>
      </c>
    </row>
    <row r="3" spans="1:3" ht="12.75">
      <c r="A3" s="4">
        <v>10161</v>
      </c>
      <c r="B3" s="4">
        <v>110</v>
      </c>
      <c r="C3" s="4">
        <v>1</v>
      </c>
    </row>
    <row r="4" spans="1:3" ht="12.75">
      <c r="A4" s="4">
        <v>5567</v>
      </c>
      <c r="B4" s="4">
        <v>28</v>
      </c>
      <c r="C4" s="4">
        <v>3</v>
      </c>
    </row>
    <row r="5" spans="1:3" ht="12.75">
      <c r="A5" s="4">
        <v>26887</v>
      </c>
      <c r="B5" s="4">
        <v>258</v>
      </c>
      <c r="C5" s="4">
        <v>12</v>
      </c>
    </row>
    <row r="6" spans="1:3" ht="12.75">
      <c r="A6" s="4">
        <v>26956</v>
      </c>
      <c r="B6" s="4">
        <v>332</v>
      </c>
      <c r="C6" s="4">
        <v>15</v>
      </c>
    </row>
    <row r="7" spans="1:3" ht="12.75">
      <c r="A7" s="4">
        <v>10503</v>
      </c>
      <c r="B7" s="4">
        <v>44</v>
      </c>
      <c r="C7" s="4">
        <v>16</v>
      </c>
    </row>
    <row r="8" spans="1:3" ht="12.75">
      <c r="A8" s="4">
        <v>5287</v>
      </c>
      <c r="B8" s="4">
        <v>99</v>
      </c>
      <c r="C8" s="4">
        <v>4</v>
      </c>
    </row>
    <row r="9" spans="1:3" ht="12.75">
      <c r="A9" s="4">
        <v>14026</v>
      </c>
      <c r="B9" s="4">
        <v>89</v>
      </c>
      <c r="C9" s="4">
        <v>10</v>
      </c>
    </row>
    <row r="10" spans="1:3" ht="12.75">
      <c r="A10" s="4">
        <v>5385</v>
      </c>
      <c r="B10" s="4">
        <v>35</v>
      </c>
      <c r="C10" s="4">
        <v>2</v>
      </c>
    </row>
    <row r="11" spans="1:3" ht="12.75">
      <c r="A11" s="4">
        <v>8886</v>
      </c>
      <c r="B11" s="4">
        <v>161</v>
      </c>
      <c r="C11" s="4">
        <v>6</v>
      </c>
    </row>
    <row r="12" spans="1:3" ht="12.75">
      <c r="A12" s="4">
        <v>5877</v>
      </c>
      <c r="B12" s="4">
        <v>118</v>
      </c>
      <c r="C12" s="4">
        <v>2</v>
      </c>
    </row>
    <row r="13" spans="1:3" ht="12.75">
      <c r="A13" s="4">
        <v>18573</v>
      </c>
      <c r="B13" s="4">
        <v>157</v>
      </c>
      <c r="C13" s="4">
        <v>11</v>
      </c>
    </row>
    <row r="14" spans="1:3" ht="12.75">
      <c r="A14" s="4">
        <v>14857</v>
      </c>
      <c r="B14" s="4">
        <v>67</v>
      </c>
      <c r="C14" s="4">
        <v>2</v>
      </c>
    </row>
    <row r="15" spans="1:3" ht="12.75">
      <c r="A15" s="4">
        <v>7213</v>
      </c>
      <c r="B15" s="4">
        <v>91</v>
      </c>
      <c r="C15" s="4">
        <v>2</v>
      </c>
    </row>
    <row r="16" spans="1:3" ht="12.75">
      <c r="A16" s="4">
        <v>17086</v>
      </c>
      <c r="B16" s="4">
        <v>112</v>
      </c>
      <c r="C16" s="4">
        <v>9</v>
      </c>
    </row>
    <row r="17" spans="1:3" ht="12.75">
      <c r="A17" s="4">
        <v>10116</v>
      </c>
      <c r="B17" s="4">
        <v>73</v>
      </c>
      <c r="C17" s="4">
        <v>4</v>
      </c>
    </row>
    <row r="18" spans="1:3" ht="12.75">
      <c r="A18" s="4">
        <v>5945</v>
      </c>
      <c r="B18" s="4">
        <v>48</v>
      </c>
      <c r="C18" s="4">
        <v>1</v>
      </c>
    </row>
    <row r="19" spans="1:3" ht="12.75">
      <c r="A19" s="4">
        <v>6695</v>
      </c>
      <c r="B19" s="4">
        <v>20</v>
      </c>
      <c r="C19" s="4">
        <v>2</v>
      </c>
    </row>
    <row r="20" spans="1:3" ht="12.75">
      <c r="A20" s="4">
        <v>5250</v>
      </c>
      <c r="B20" s="4">
        <v>22</v>
      </c>
      <c r="C20" s="4">
        <v>3</v>
      </c>
    </row>
    <row r="21" spans="1:3" ht="12.75">
      <c r="A21" s="4">
        <v>20124</v>
      </c>
      <c r="B21" s="4">
        <v>166</v>
      </c>
      <c r="C21" s="4">
        <v>8</v>
      </c>
    </row>
    <row r="22" spans="1:3" ht="12.75">
      <c r="A22" s="4">
        <v>8991</v>
      </c>
      <c r="B22" s="4">
        <v>102</v>
      </c>
      <c r="C22" s="4">
        <v>4</v>
      </c>
    </row>
    <row r="23" spans="1:3" ht="12.75">
      <c r="A23" s="4">
        <v>6345</v>
      </c>
      <c r="B23" s="4">
        <v>49</v>
      </c>
      <c r="C23" s="4">
        <v>2</v>
      </c>
    </row>
    <row r="24" spans="1:3" ht="12.75">
      <c r="A24" s="4">
        <v>10010</v>
      </c>
      <c r="B24" s="4">
        <v>103</v>
      </c>
      <c r="C24" s="4">
        <v>8</v>
      </c>
    </row>
    <row r="25" spans="1:3" ht="12.75">
      <c r="A25" s="4">
        <v>3784</v>
      </c>
      <c r="B25" s="4">
        <v>29</v>
      </c>
      <c r="C25" s="4">
        <v>3</v>
      </c>
    </row>
    <row r="26" spans="1:3" ht="12.75">
      <c r="A26" s="4">
        <v>5058</v>
      </c>
      <c r="B26" s="4">
        <v>26</v>
      </c>
      <c r="C26" s="4">
        <v>9</v>
      </c>
    </row>
    <row r="27" spans="1:3" ht="12.75">
      <c r="A27" s="4">
        <v>25828</v>
      </c>
      <c r="B27" s="4">
        <v>236</v>
      </c>
      <c r="C27" s="4">
        <v>57</v>
      </c>
    </row>
    <row r="28" spans="1:3" ht="12.75">
      <c r="A28" s="4">
        <v>3089</v>
      </c>
      <c r="B28" s="4">
        <v>39</v>
      </c>
      <c r="C28" s="4">
        <v>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2013-09-09T12:35:43Z</cp:lastPrinted>
  <dcterms:created xsi:type="dcterms:W3CDTF">2011-07-25T07:03:44Z</dcterms:created>
  <dcterms:modified xsi:type="dcterms:W3CDTF">2013-09-19T10:07:11Z</dcterms:modified>
  <cp:category/>
  <cp:version/>
  <cp:contentType/>
  <cp:contentStatus/>
</cp:coreProperties>
</file>